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零担" sheetId="1" r:id="rId1"/>
    <sheet name="重货" sheetId="2" r:id="rId2"/>
    <sheet name="广清线" sheetId="5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5" l="1"/>
  <c r="F8" i="5"/>
  <c r="D8" i="5"/>
  <c r="D7" i="5"/>
  <c r="E7" i="5"/>
  <c r="F7" i="5"/>
  <c r="M13" i="2" l="1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12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E11" i="2" l="1"/>
  <c r="F11" i="2"/>
  <c r="G11" i="2"/>
  <c r="H11" i="2"/>
  <c r="I11" i="2"/>
  <c r="J11" i="2"/>
  <c r="E10" i="2"/>
  <c r="F10" i="2"/>
  <c r="G10" i="2"/>
  <c r="H10" i="2"/>
  <c r="I10" i="2"/>
  <c r="J10" i="2"/>
  <c r="D11" i="2"/>
  <c r="D10" i="2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H10" i="1"/>
  <c r="G10" i="1"/>
</calcChain>
</file>

<file path=xl/sharedStrings.xml><?xml version="1.0" encoding="utf-8"?>
<sst xmlns="http://schemas.openxmlformats.org/spreadsheetml/2006/main" count="2513" uniqueCount="550">
  <si>
    <t>3、提货费收取规则：</t>
    <phoneticPr fontId="3" type="noConversion"/>
  </si>
  <si>
    <t>4、送货费收取规则：</t>
    <phoneticPr fontId="3" type="noConversion"/>
  </si>
  <si>
    <t>始发地</t>
  </si>
  <si>
    <t>目的省</t>
  </si>
  <si>
    <t>目的市</t>
  </si>
  <si>
    <t>承诺时效（天）</t>
  </si>
  <si>
    <t>票数-占比</t>
    <phoneticPr fontId="3" type="noConversion"/>
  </si>
  <si>
    <t>重量-占比</t>
    <phoneticPr fontId="3" type="noConversion"/>
  </si>
  <si>
    <t>安徽</t>
  </si>
  <si>
    <t>安庆</t>
  </si>
  <si>
    <t>蚌埠</t>
  </si>
  <si>
    <t>亳州</t>
  </si>
  <si>
    <t>池州</t>
  </si>
  <si>
    <t>滁州</t>
  </si>
  <si>
    <t>阜阳</t>
  </si>
  <si>
    <t>合肥</t>
  </si>
  <si>
    <t>淮北</t>
  </si>
  <si>
    <t>淮南</t>
  </si>
  <si>
    <t>黄山</t>
  </si>
  <si>
    <t>六安</t>
  </si>
  <si>
    <t>马鞍山</t>
  </si>
  <si>
    <t>宿州</t>
  </si>
  <si>
    <t>铜陵</t>
  </si>
  <si>
    <t>芜湖</t>
  </si>
  <si>
    <t>宣城</t>
  </si>
  <si>
    <t>北京</t>
  </si>
  <si>
    <t>福建</t>
  </si>
  <si>
    <t>福州</t>
  </si>
  <si>
    <t>龙岩</t>
  </si>
  <si>
    <t>南平</t>
  </si>
  <si>
    <t>宁德</t>
  </si>
  <si>
    <t>莆田</t>
  </si>
  <si>
    <t>泉州</t>
  </si>
  <si>
    <t>三明</t>
  </si>
  <si>
    <t>厦门</t>
  </si>
  <si>
    <t>漳州</t>
  </si>
  <si>
    <t>甘肃</t>
  </si>
  <si>
    <t>白银</t>
  </si>
  <si>
    <t>定西</t>
  </si>
  <si>
    <t>甘南州</t>
  </si>
  <si>
    <t>嘉峪关</t>
  </si>
  <si>
    <t>金昌</t>
  </si>
  <si>
    <t>酒泉</t>
  </si>
  <si>
    <t>兰州</t>
  </si>
  <si>
    <t>临夏州</t>
  </si>
  <si>
    <t>陇南</t>
  </si>
  <si>
    <t>平凉</t>
  </si>
  <si>
    <t>庆阳</t>
  </si>
  <si>
    <t>天水</t>
  </si>
  <si>
    <t>武威</t>
  </si>
  <si>
    <t>张掖</t>
  </si>
  <si>
    <t>广东</t>
  </si>
  <si>
    <t>潮州</t>
  </si>
  <si>
    <t>东莞</t>
  </si>
  <si>
    <t>佛山</t>
  </si>
  <si>
    <t>广州</t>
  </si>
  <si>
    <t>河源</t>
  </si>
  <si>
    <t>惠州</t>
  </si>
  <si>
    <t>江门</t>
  </si>
  <si>
    <t>揭阳</t>
  </si>
  <si>
    <t>茂名</t>
  </si>
  <si>
    <t>梅州</t>
  </si>
  <si>
    <t>清远</t>
  </si>
  <si>
    <t>汕头</t>
  </si>
  <si>
    <t>汕尾</t>
  </si>
  <si>
    <t>韶关</t>
  </si>
  <si>
    <t>深圳</t>
  </si>
  <si>
    <t>阳江</t>
  </si>
  <si>
    <t>云浮</t>
  </si>
  <si>
    <t>湛江</t>
  </si>
  <si>
    <t>肇庆</t>
  </si>
  <si>
    <t>中山</t>
  </si>
  <si>
    <t>珠海</t>
  </si>
  <si>
    <t>广西</t>
  </si>
  <si>
    <t>百色</t>
  </si>
  <si>
    <t>北海</t>
  </si>
  <si>
    <t>崇左</t>
  </si>
  <si>
    <t>防城港</t>
  </si>
  <si>
    <t>贵港</t>
  </si>
  <si>
    <t>桂林</t>
  </si>
  <si>
    <t>河池</t>
  </si>
  <si>
    <t>贺州</t>
  </si>
  <si>
    <t>来宾</t>
  </si>
  <si>
    <t>柳州</t>
  </si>
  <si>
    <t>南宁</t>
  </si>
  <si>
    <t>钦州</t>
  </si>
  <si>
    <t>梧州</t>
  </si>
  <si>
    <t>玉林</t>
  </si>
  <si>
    <t>贵州</t>
  </si>
  <si>
    <t>安顺</t>
  </si>
  <si>
    <t>毕节</t>
  </si>
  <si>
    <t>贵阳</t>
  </si>
  <si>
    <t>六盘水</t>
  </si>
  <si>
    <t>黔东南州</t>
  </si>
  <si>
    <t>黔南州</t>
  </si>
  <si>
    <t>黔西南州</t>
  </si>
  <si>
    <t>铜仁</t>
  </si>
  <si>
    <t>遵义</t>
  </si>
  <si>
    <t>海南</t>
  </si>
  <si>
    <t>白沙县</t>
  </si>
  <si>
    <t>保亭县</t>
  </si>
  <si>
    <t>昌江县</t>
  </si>
  <si>
    <t>澄迈县</t>
  </si>
  <si>
    <t>儋州</t>
  </si>
  <si>
    <t>定安县</t>
  </si>
  <si>
    <t>东方</t>
  </si>
  <si>
    <t>海口</t>
  </si>
  <si>
    <t>乐东县</t>
  </si>
  <si>
    <t>临高县</t>
  </si>
  <si>
    <t>陵水县</t>
  </si>
  <si>
    <t>琼海</t>
  </si>
  <si>
    <t>琼中县</t>
  </si>
  <si>
    <t>三亚</t>
  </si>
  <si>
    <t>屯昌县</t>
  </si>
  <si>
    <t>万宁</t>
  </si>
  <si>
    <t>文昌</t>
  </si>
  <si>
    <t>五指山</t>
  </si>
  <si>
    <t>河北</t>
  </si>
  <si>
    <t>保定</t>
  </si>
  <si>
    <t>沧州</t>
  </si>
  <si>
    <t>承德</t>
  </si>
  <si>
    <t>邯郸</t>
  </si>
  <si>
    <t>衡水</t>
  </si>
  <si>
    <t>廊坊</t>
  </si>
  <si>
    <t>秦皇岛</t>
  </si>
  <si>
    <t>石家庄</t>
  </si>
  <si>
    <t>唐山</t>
  </si>
  <si>
    <t>邢台</t>
  </si>
  <si>
    <t>张家口</t>
  </si>
  <si>
    <t>河南</t>
  </si>
  <si>
    <t>安阳</t>
  </si>
  <si>
    <t>鹤壁</t>
  </si>
  <si>
    <t>济源</t>
  </si>
  <si>
    <t>焦作</t>
  </si>
  <si>
    <t>开封</t>
  </si>
  <si>
    <t>洛阳</t>
  </si>
  <si>
    <t>漯河</t>
  </si>
  <si>
    <t>南阳</t>
  </si>
  <si>
    <t>平顶山</t>
  </si>
  <si>
    <t>濮阳</t>
  </si>
  <si>
    <t>三门峡</t>
  </si>
  <si>
    <t>商丘</t>
  </si>
  <si>
    <t>新乡</t>
  </si>
  <si>
    <t>信阳</t>
  </si>
  <si>
    <t>许昌</t>
  </si>
  <si>
    <t>郑州</t>
  </si>
  <si>
    <t>周口</t>
  </si>
  <si>
    <t>驻马店</t>
  </si>
  <si>
    <t>黑龙</t>
  </si>
  <si>
    <t>大庆</t>
  </si>
  <si>
    <t>大兴安岭地区</t>
  </si>
  <si>
    <t>哈尔滨</t>
  </si>
  <si>
    <t>鹤岗</t>
  </si>
  <si>
    <t>黑河</t>
  </si>
  <si>
    <t>鸡西</t>
  </si>
  <si>
    <t>佳木斯</t>
  </si>
  <si>
    <t>牡丹江</t>
  </si>
  <si>
    <t>七台河</t>
  </si>
  <si>
    <t>齐齐哈尔</t>
  </si>
  <si>
    <t>双鸭山</t>
  </si>
  <si>
    <t>绥化</t>
  </si>
  <si>
    <t>伊春</t>
  </si>
  <si>
    <t>湖北</t>
  </si>
  <si>
    <t>鄂州</t>
  </si>
  <si>
    <t>恩施州</t>
  </si>
  <si>
    <t>黄冈</t>
  </si>
  <si>
    <t>黄石</t>
  </si>
  <si>
    <t>荆门</t>
  </si>
  <si>
    <t>荆州</t>
  </si>
  <si>
    <t>潜江</t>
  </si>
  <si>
    <t>神农架林区</t>
  </si>
  <si>
    <t>十堰</t>
  </si>
  <si>
    <t>随州</t>
  </si>
  <si>
    <t>天门</t>
  </si>
  <si>
    <t>武汉</t>
  </si>
  <si>
    <t>仙桃</t>
  </si>
  <si>
    <t>咸宁</t>
  </si>
  <si>
    <t>襄阳</t>
  </si>
  <si>
    <t>孝感</t>
  </si>
  <si>
    <t>宜昌</t>
  </si>
  <si>
    <t>湖南</t>
  </si>
  <si>
    <t>常德</t>
  </si>
  <si>
    <t>郴州</t>
  </si>
  <si>
    <t>衡阳</t>
  </si>
  <si>
    <t>怀化</t>
  </si>
  <si>
    <t>娄底</t>
  </si>
  <si>
    <t>邵阳</t>
  </si>
  <si>
    <t>湘潭</t>
  </si>
  <si>
    <t>湘西州</t>
  </si>
  <si>
    <t>益阳</t>
  </si>
  <si>
    <t>永州</t>
  </si>
  <si>
    <t>岳阳</t>
  </si>
  <si>
    <t>张家界</t>
  </si>
  <si>
    <t>长沙</t>
  </si>
  <si>
    <t>株洲</t>
  </si>
  <si>
    <t>吉林</t>
  </si>
  <si>
    <t>白城</t>
  </si>
  <si>
    <t>白山</t>
  </si>
  <si>
    <t>辽源</t>
  </si>
  <si>
    <t>四平</t>
  </si>
  <si>
    <t>松原</t>
  </si>
  <si>
    <t>通化</t>
  </si>
  <si>
    <t>延边州</t>
  </si>
  <si>
    <t>长春</t>
  </si>
  <si>
    <t>江苏</t>
  </si>
  <si>
    <t>常州</t>
  </si>
  <si>
    <t>淮安</t>
  </si>
  <si>
    <t>连云港</t>
  </si>
  <si>
    <t>南京</t>
  </si>
  <si>
    <t>南通</t>
  </si>
  <si>
    <t>苏州</t>
  </si>
  <si>
    <t>宿迁</t>
  </si>
  <si>
    <t>泰州</t>
  </si>
  <si>
    <t>无锡</t>
  </si>
  <si>
    <t>徐州</t>
  </si>
  <si>
    <t>盐城</t>
  </si>
  <si>
    <t>扬州</t>
  </si>
  <si>
    <t>镇江</t>
  </si>
  <si>
    <t>江西</t>
  </si>
  <si>
    <t>抚州</t>
  </si>
  <si>
    <t>赣州</t>
  </si>
  <si>
    <t>吉安</t>
  </si>
  <si>
    <t>景德镇</t>
  </si>
  <si>
    <t>九江</t>
  </si>
  <si>
    <t>南昌</t>
  </si>
  <si>
    <t>萍乡</t>
  </si>
  <si>
    <t>上饶</t>
  </si>
  <si>
    <t>新余</t>
  </si>
  <si>
    <t>宜春</t>
  </si>
  <si>
    <t>鹰潭</t>
  </si>
  <si>
    <t>辽宁</t>
  </si>
  <si>
    <t>鞍山</t>
  </si>
  <si>
    <t>本溪</t>
  </si>
  <si>
    <t>朝阳</t>
  </si>
  <si>
    <t>大连</t>
  </si>
  <si>
    <t>丹东</t>
  </si>
  <si>
    <t>抚顺</t>
  </si>
  <si>
    <t>阜新</t>
  </si>
  <si>
    <t>葫芦岛</t>
  </si>
  <si>
    <t>锦州</t>
  </si>
  <si>
    <t>辽阳</t>
  </si>
  <si>
    <t>盘锦</t>
  </si>
  <si>
    <t>沈阳</t>
  </si>
  <si>
    <t>铁岭</t>
  </si>
  <si>
    <t>营口</t>
  </si>
  <si>
    <t>内蒙</t>
  </si>
  <si>
    <t>阿拉善盟</t>
  </si>
  <si>
    <t>巴彦淖尔</t>
  </si>
  <si>
    <t>包头</t>
  </si>
  <si>
    <t>赤峰</t>
  </si>
  <si>
    <t>鄂尔多斯</t>
  </si>
  <si>
    <t>呼和浩特</t>
  </si>
  <si>
    <t>呼伦贝尔</t>
  </si>
  <si>
    <t>通辽</t>
  </si>
  <si>
    <t>乌海</t>
  </si>
  <si>
    <t>乌兰察布</t>
  </si>
  <si>
    <t>锡林郭勒盟</t>
  </si>
  <si>
    <t>兴安盟</t>
  </si>
  <si>
    <t>宁夏</t>
  </si>
  <si>
    <t>固原</t>
  </si>
  <si>
    <t>石嘴山</t>
  </si>
  <si>
    <t>吴忠</t>
  </si>
  <si>
    <t>银川</t>
  </si>
  <si>
    <t>中卫</t>
  </si>
  <si>
    <t>青海</t>
  </si>
  <si>
    <t>果洛州</t>
  </si>
  <si>
    <t>海北州</t>
  </si>
  <si>
    <t>海东地区</t>
  </si>
  <si>
    <t>海南州</t>
  </si>
  <si>
    <t>海西州</t>
  </si>
  <si>
    <t>黄南州</t>
  </si>
  <si>
    <t>西宁</t>
  </si>
  <si>
    <t>玉树州</t>
  </si>
  <si>
    <t>山东</t>
  </si>
  <si>
    <t>滨州</t>
  </si>
  <si>
    <t>德州</t>
  </si>
  <si>
    <t>东营</t>
  </si>
  <si>
    <t>菏泽</t>
  </si>
  <si>
    <t>济南</t>
  </si>
  <si>
    <t>济宁</t>
  </si>
  <si>
    <t>聊城</t>
  </si>
  <si>
    <t>临沂</t>
  </si>
  <si>
    <t>青岛</t>
  </si>
  <si>
    <t>日照</t>
  </si>
  <si>
    <t>泰安</t>
  </si>
  <si>
    <t>威海</t>
  </si>
  <si>
    <t>潍坊</t>
  </si>
  <si>
    <t>烟台</t>
  </si>
  <si>
    <t>枣庄</t>
  </si>
  <si>
    <t>淄博</t>
  </si>
  <si>
    <t>山西</t>
  </si>
  <si>
    <t>大同</t>
  </si>
  <si>
    <t>晋城</t>
  </si>
  <si>
    <t>晋中</t>
  </si>
  <si>
    <t>临汾</t>
  </si>
  <si>
    <t>吕梁</t>
  </si>
  <si>
    <t>朔州</t>
  </si>
  <si>
    <t>太原</t>
  </si>
  <si>
    <t>忻州</t>
  </si>
  <si>
    <t>阳泉</t>
  </si>
  <si>
    <t>运城</t>
  </si>
  <si>
    <t>长治</t>
  </si>
  <si>
    <t>陕西</t>
  </si>
  <si>
    <t>安康</t>
  </si>
  <si>
    <t>宝鸡</t>
  </si>
  <si>
    <t>汉中</t>
  </si>
  <si>
    <t>商洛</t>
  </si>
  <si>
    <t>铜川</t>
  </si>
  <si>
    <t>渭南</t>
  </si>
  <si>
    <t>西安</t>
  </si>
  <si>
    <t>咸阳</t>
  </si>
  <si>
    <t>延安</t>
  </si>
  <si>
    <t>榆林</t>
  </si>
  <si>
    <t>上海</t>
  </si>
  <si>
    <t>四川</t>
  </si>
  <si>
    <t>阿坝州</t>
  </si>
  <si>
    <t>巴中</t>
  </si>
  <si>
    <t>成都</t>
  </si>
  <si>
    <t>达州</t>
  </si>
  <si>
    <t>德阳</t>
  </si>
  <si>
    <t>甘孜州</t>
  </si>
  <si>
    <t>广安</t>
  </si>
  <si>
    <t>广元</t>
  </si>
  <si>
    <t>乐山</t>
  </si>
  <si>
    <t>凉山州</t>
  </si>
  <si>
    <t>泸州</t>
  </si>
  <si>
    <t>眉山</t>
  </si>
  <si>
    <t>绵阳</t>
  </si>
  <si>
    <t>南充</t>
  </si>
  <si>
    <t>内江</t>
  </si>
  <si>
    <t>攀枝花</t>
  </si>
  <si>
    <t>遂宁</t>
  </si>
  <si>
    <t>雅安</t>
  </si>
  <si>
    <t>宜宾</t>
  </si>
  <si>
    <t>资阳</t>
  </si>
  <si>
    <t>自贡</t>
  </si>
  <si>
    <t>天津</t>
  </si>
  <si>
    <t>西藏</t>
  </si>
  <si>
    <t>阿里地区</t>
  </si>
  <si>
    <t>昌都地区</t>
  </si>
  <si>
    <t>拉萨</t>
  </si>
  <si>
    <t>林芝</t>
  </si>
  <si>
    <t>那曲地区</t>
  </si>
  <si>
    <t>日喀则地区</t>
  </si>
  <si>
    <t>山南地区</t>
  </si>
  <si>
    <t>新疆</t>
  </si>
  <si>
    <t>阿克苏地区</t>
  </si>
  <si>
    <t>阿拉尔</t>
  </si>
  <si>
    <t>阿勒泰地区</t>
  </si>
  <si>
    <t>巴音郭楞州</t>
  </si>
  <si>
    <t>北屯市</t>
  </si>
  <si>
    <t>博尔塔拉州</t>
  </si>
  <si>
    <t>昌吉州</t>
  </si>
  <si>
    <t>哈密地区</t>
  </si>
  <si>
    <t>和田地区</t>
  </si>
  <si>
    <t>胡杨河市</t>
  </si>
  <si>
    <t>喀什地区</t>
  </si>
  <si>
    <t>可克达拉</t>
  </si>
  <si>
    <t>克拉玛依</t>
  </si>
  <si>
    <t>克孜勒苏州</t>
  </si>
  <si>
    <t>昆玉</t>
  </si>
  <si>
    <t>石河子</t>
  </si>
  <si>
    <t>塔城地区</t>
  </si>
  <si>
    <t>铁门关</t>
  </si>
  <si>
    <t>图木舒克</t>
  </si>
  <si>
    <t>吐鲁番地区</t>
  </si>
  <si>
    <t>乌鲁木齐</t>
  </si>
  <si>
    <t>五家渠</t>
  </si>
  <si>
    <t>伊犁州</t>
  </si>
  <si>
    <t>云南</t>
  </si>
  <si>
    <t>保山</t>
  </si>
  <si>
    <t>楚雄州</t>
  </si>
  <si>
    <t>大理州</t>
  </si>
  <si>
    <t>德宏州</t>
  </si>
  <si>
    <t>迪庆州</t>
  </si>
  <si>
    <t>红河州</t>
  </si>
  <si>
    <t>昆明</t>
  </si>
  <si>
    <t>丽江</t>
  </si>
  <si>
    <t>临沧</t>
  </si>
  <si>
    <t>怒江州</t>
  </si>
  <si>
    <t>普洱</t>
  </si>
  <si>
    <t>曲靖</t>
  </si>
  <si>
    <t>文山州</t>
  </si>
  <si>
    <t>西双版纳州</t>
  </si>
  <si>
    <t>玉溪</t>
  </si>
  <si>
    <t>昭通</t>
  </si>
  <si>
    <t>浙江</t>
  </si>
  <si>
    <t>杭州</t>
  </si>
  <si>
    <t>湖州</t>
  </si>
  <si>
    <t>嘉兴</t>
  </si>
  <si>
    <t>金华</t>
  </si>
  <si>
    <t>丽水</t>
  </si>
  <si>
    <t>宁波</t>
  </si>
  <si>
    <t>衢州</t>
  </si>
  <si>
    <t>绍兴</t>
  </si>
  <si>
    <t>台州</t>
  </si>
  <si>
    <t>温州</t>
  </si>
  <si>
    <t>舟山</t>
  </si>
  <si>
    <t>重庆</t>
  </si>
  <si>
    <t>广州</t>
    <phoneticPr fontId="3" type="noConversion"/>
  </si>
  <si>
    <t>[1-2）吨</t>
    <phoneticPr fontId="3" type="noConversion"/>
  </si>
  <si>
    <t>[2-3）吨</t>
    <phoneticPr fontId="3" type="noConversion"/>
  </si>
  <si>
    <t>[3-4）吨</t>
    <phoneticPr fontId="3" type="noConversion"/>
  </si>
  <si>
    <t>[4-5）吨</t>
    <phoneticPr fontId="3" type="noConversion"/>
  </si>
  <si>
    <t>[5-10）吨</t>
    <phoneticPr fontId="3" type="noConversion"/>
  </si>
  <si>
    <t>[10-30）吨</t>
    <phoneticPr fontId="3" type="noConversion"/>
  </si>
  <si>
    <t>莱芜</t>
  </si>
  <si>
    <t>崇文</t>
  </si>
  <si>
    <t>昌平</t>
  </si>
  <si>
    <t>石景山</t>
  </si>
  <si>
    <t>大兴</t>
  </si>
  <si>
    <t>东城</t>
  </si>
  <si>
    <t>房山</t>
  </si>
  <si>
    <t>丰台</t>
  </si>
  <si>
    <t>怀柔</t>
  </si>
  <si>
    <t>海淀</t>
  </si>
  <si>
    <t>门头沟</t>
  </si>
  <si>
    <t>密云</t>
  </si>
  <si>
    <t>平谷</t>
  </si>
  <si>
    <t>顺义</t>
  </si>
  <si>
    <t>通州</t>
  </si>
  <si>
    <t>宣武</t>
  </si>
  <si>
    <t>西城</t>
  </si>
  <si>
    <t>延庆</t>
  </si>
  <si>
    <t>白沙</t>
  </si>
  <si>
    <t>保亭</t>
  </si>
  <si>
    <t>澄迈</t>
  </si>
  <si>
    <t>昌江</t>
  </si>
  <si>
    <t>定安</t>
  </si>
  <si>
    <t>乐东</t>
  </si>
  <si>
    <t>陵水</t>
  </si>
  <si>
    <t>临高</t>
  </si>
  <si>
    <t>琼中</t>
  </si>
  <si>
    <t>屯昌</t>
  </si>
  <si>
    <t>黑龙江</t>
  </si>
  <si>
    <t>延边朝鲜族自治州</t>
  </si>
  <si>
    <t>内蒙古</t>
  </si>
  <si>
    <t>宝山</t>
  </si>
  <si>
    <t>长宁</t>
  </si>
  <si>
    <t>崇明</t>
  </si>
  <si>
    <t>奉贤</t>
  </si>
  <si>
    <t>黄浦</t>
  </si>
  <si>
    <t>虹口</t>
  </si>
  <si>
    <t>嘉定</t>
  </si>
  <si>
    <t>静安</t>
  </si>
  <si>
    <t>金山</t>
  </si>
  <si>
    <t>闵行</t>
  </si>
  <si>
    <t>浦东新</t>
  </si>
  <si>
    <t>普陀</t>
  </si>
  <si>
    <t>青浦</t>
  </si>
  <si>
    <t>松江</t>
  </si>
  <si>
    <t>徐汇</t>
  </si>
  <si>
    <t>杨浦</t>
  </si>
  <si>
    <t>闸北</t>
  </si>
  <si>
    <t>宝坻</t>
  </si>
  <si>
    <t>北辰</t>
  </si>
  <si>
    <t>滨海新区</t>
  </si>
  <si>
    <t>大港</t>
  </si>
  <si>
    <t>东丽</t>
  </si>
  <si>
    <t>红桥</t>
  </si>
  <si>
    <t>汉沽</t>
  </si>
  <si>
    <t>河东</t>
  </si>
  <si>
    <t>和平</t>
  </si>
  <si>
    <t>河西</t>
  </si>
  <si>
    <t>静海</t>
  </si>
  <si>
    <t>蓟州</t>
  </si>
  <si>
    <t>津南</t>
  </si>
  <si>
    <t>宁河</t>
  </si>
  <si>
    <t>南开</t>
  </si>
  <si>
    <t>武清</t>
  </si>
  <si>
    <t>西青</t>
  </si>
  <si>
    <t>昌都地</t>
  </si>
  <si>
    <t>那曲地</t>
  </si>
  <si>
    <t>日喀则地</t>
  </si>
  <si>
    <t>山南地</t>
  </si>
  <si>
    <t>阿里地</t>
  </si>
  <si>
    <t>塔城地</t>
  </si>
  <si>
    <t>哈密地</t>
  </si>
  <si>
    <t>克孜勒苏柯尔克孜自治州</t>
  </si>
  <si>
    <t>北屯</t>
  </si>
  <si>
    <t>吐鲁番地</t>
  </si>
  <si>
    <t>阿克苏地</t>
  </si>
  <si>
    <t>阿勒泰地</t>
  </si>
  <si>
    <t>璧山</t>
  </si>
  <si>
    <t>巴南</t>
  </si>
  <si>
    <t>北碚</t>
  </si>
  <si>
    <t>北部新</t>
  </si>
  <si>
    <t>长寿</t>
  </si>
  <si>
    <t>城口</t>
  </si>
  <si>
    <t>垫江</t>
  </si>
  <si>
    <t>大渡口</t>
  </si>
  <si>
    <t>石柱</t>
  </si>
  <si>
    <t>大足</t>
  </si>
  <si>
    <t>奉节</t>
  </si>
  <si>
    <t>涪陵</t>
  </si>
  <si>
    <t>丰都</t>
  </si>
  <si>
    <t>高新</t>
  </si>
  <si>
    <t>合川</t>
  </si>
  <si>
    <t>江北</t>
  </si>
  <si>
    <t>江津</t>
  </si>
  <si>
    <t>九龙坡</t>
  </si>
  <si>
    <t>开州</t>
  </si>
  <si>
    <t>梁平</t>
  </si>
  <si>
    <t>万州</t>
  </si>
  <si>
    <t>南川</t>
  </si>
  <si>
    <t>南岸</t>
  </si>
  <si>
    <t>彭水</t>
  </si>
  <si>
    <t>黔江</t>
  </si>
  <si>
    <t>綦江</t>
  </si>
  <si>
    <t>荣昌</t>
  </si>
  <si>
    <t>沙坪坝</t>
  </si>
  <si>
    <t>铜梁</t>
  </si>
  <si>
    <t>潼南</t>
  </si>
  <si>
    <t>巫山</t>
  </si>
  <si>
    <t>巫溪</t>
  </si>
  <si>
    <t>武隆</t>
  </si>
  <si>
    <t>秀山</t>
  </si>
  <si>
    <t>渝北</t>
  </si>
  <si>
    <t>云阳</t>
  </si>
  <si>
    <t>渝中</t>
  </si>
  <si>
    <t>永川</t>
  </si>
  <si>
    <t>酉阳</t>
  </si>
  <si>
    <t>忠县</t>
  </si>
  <si>
    <t>清远</t>
    <phoneticPr fontId="3" type="noConversion"/>
  </si>
  <si>
    <t>广东</t>
    <phoneticPr fontId="3" type="noConversion"/>
  </si>
  <si>
    <t>30吨（含）以上</t>
  </si>
  <si>
    <t>目的省</t>
    <phoneticPr fontId="3" type="noConversion"/>
  </si>
  <si>
    <t>目的市</t>
    <phoneticPr fontId="3" type="noConversion"/>
  </si>
  <si>
    <t>始发地</t>
    <phoneticPr fontId="3" type="noConversion"/>
  </si>
  <si>
    <t>喀什地区</t>
    <phoneticPr fontId="3" type="noConversion"/>
  </si>
  <si>
    <t>单价（元/kg）</t>
    <phoneticPr fontId="3" type="noConversion"/>
  </si>
  <si>
    <t>最低一票（元）</t>
    <phoneticPr fontId="3" type="noConversion"/>
  </si>
  <si>
    <t>2、单票货总重量1000kg以下。</t>
    <phoneticPr fontId="3" type="noConversion"/>
  </si>
  <si>
    <t>6、其他收费规则：</t>
    <phoneticPr fontId="3" type="noConversion"/>
  </si>
  <si>
    <t>7、报价应含税，税率为（  ）%。</t>
    <phoneticPr fontId="3" type="noConversion"/>
  </si>
  <si>
    <t>5、卸货费收取规则：</t>
    <phoneticPr fontId="3" type="noConversion"/>
  </si>
  <si>
    <t>1、发货地点：广州市白云区钟落潭镇。</t>
    <phoneticPr fontId="3" type="noConversion"/>
  </si>
  <si>
    <t>1、提货地点：清远市清新区太平镇</t>
    <phoneticPr fontId="3" type="noConversion"/>
  </si>
  <si>
    <t>2、不需要提供装、卸货服务。</t>
    <phoneticPr fontId="3" type="noConversion"/>
  </si>
  <si>
    <t>3、其他收费规则：</t>
    <phoneticPr fontId="3" type="noConversion"/>
  </si>
  <si>
    <t>4、报价应含税，税率为（  ）%。</t>
    <phoneticPr fontId="3" type="noConversion"/>
  </si>
  <si>
    <t>2、单票重量1000kg（含）以上。</t>
    <phoneticPr fontId="3" type="noConversion"/>
  </si>
  <si>
    <t>3、提货费收取规则：</t>
    <phoneticPr fontId="3" type="noConversion"/>
  </si>
  <si>
    <t>4、送货费收取规则：</t>
    <phoneticPr fontId="3" type="noConversion"/>
  </si>
  <si>
    <t>7米6车型</t>
    <phoneticPr fontId="3" type="noConversion"/>
  </si>
  <si>
    <t>9米6车型</t>
    <phoneticPr fontId="3" type="noConversion"/>
  </si>
  <si>
    <t>13米车型</t>
    <phoneticPr fontId="3" type="noConversion"/>
  </si>
  <si>
    <t>重货报价表②</t>
    <phoneticPr fontId="3" type="noConversion"/>
  </si>
  <si>
    <t>广清线报价表③</t>
    <phoneticPr fontId="3" type="noConversion"/>
  </si>
  <si>
    <t>零担报价表①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</si>
</sst>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.000%"/>
  </numFmts>
  <fonts count="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4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4"/>
      <name val="宋体"/>
      <family val="3"/>
      <charset val="134"/>
    </font>
    <font>
      <sz val="14"/>
      <color theme="1"/>
      <name val="等线"/>
      <family val="2"/>
      <scheme val="minor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2">
    <xf numFmtId="0" fontId="0" fillId="0" borderId="0" xfId="0"/>
    <xf numFmtId="176" fontId="2" fillId="0" borderId="1" xfId="0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10" fontId="6" fillId="0" borderId="0" xfId="1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4&#24180;&#21457;&#36135;&#31080;&#25968;&#12289;&#37325;&#37327;&#26435;&#3732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911;&#23453;&#33721;/&#29289;&#27969;&#25307;&#26631;2024/2024&#24180;&#21457;&#36135;&#31080;&#25968;&#12289;&#37325;&#37327;&#26435;&#373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医药零担"/>
      <sheetName val="重货"/>
      <sheetName val="零担"/>
      <sheetName val="广清线"/>
    </sheetNames>
    <sheetDataSet>
      <sheetData sheetId="0" refreshError="1"/>
      <sheetData sheetId="1" refreshError="1">
        <row r="1">
          <cell r="T1" t="str">
            <v>行标签</v>
          </cell>
          <cell r="AE1" t="str">
            <v>行标签</v>
          </cell>
          <cell r="AF1" t="str">
            <v>以下项目的计数:件数（拆分）</v>
          </cell>
          <cell r="AG1" t="str">
            <v>以下项目的总和:重量（拆分）</v>
          </cell>
          <cell r="AH1" t="str">
            <v>以下项目的计数:件数（拆分）</v>
          </cell>
          <cell r="AI1" t="str">
            <v>以下项目的总和:重量（拆分）</v>
          </cell>
          <cell r="AJ1" t="str">
            <v>票数-占比</v>
          </cell>
          <cell r="AK1" t="str">
            <v>重量-占比</v>
          </cell>
        </row>
        <row r="2">
          <cell r="AE2" t="str">
            <v>[1-2）吨</v>
          </cell>
          <cell r="AF2">
            <v>232</v>
          </cell>
          <cell r="AG2">
            <v>266784.4534</v>
          </cell>
          <cell r="AH2">
            <v>232</v>
          </cell>
          <cell r="AI2">
            <v>266784.4534</v>
          </cell>
          <cell r="AJ2">
            <v>0.76821192052980136</v>
          </cell>
          <cell r="AK2">
            <v>0.57366506176491938</v>
          </cell>
        </row>
        <row r="3">
          <cell r="AE3" t="str">
            <v>[2-3）吨</v>
          </cell>
          <cell r="AF3">
            <v>45</v>
          </cell>
          <cell r="AG3">
            <v>99260.51999999999</v>
          </cell>
          <cell r="AH3">
            <v>45</v>
          </cell>
          <cell r="AI3">
            <v>99260.51999999999</v>
          </cell>
          <cell r="AJ3">
            <v>0.1490066225165563</v>
          </cell>
          <cell r="AK3">
            <v>0.21343932006128663</v>
          </cell>
        </row>
        <row r="4">
          <cell r="AE4" t="str">
            <v>[3-4）吨</v>
          </cell>
          <cell r="AF4">
            <v>11</v>
          </cell>
          <cell r="AG4">
            <v>34832.99</v>
          </cell>
          <cell r="AH4">
            <v>11</v>
          </cell>
          <cell r="AI4">
            <v>34832.99</v>
          </cell>
          <cell r="AJ4">
            <v>3.6423841059602648E-2</v>
          </cell>
          <cell r="AK4">
            <v>7.4901176231009045E-2</v>
          </cell>
        </row>
        <row r="5">
          <cell r="AE5" t="str">
            <v>[4-5）吨</v>
          </cell>
          <cell r="AF5">
            <v>10</v>
          </cell>
          <cell r="AG5">
            <v>42755.21</v>
          </cell>
          <cell r="AH5">
            <v>10</v>
          </cell>
          <cell r="AI5">
            <v>42755.21</v>
          </cell>
          <cell r="AJ5">
            <v>3.3112582781456956E-2</v>
          </cell>
          <cell r="AK5">
            <v>9.1936279917509231E-2</v>
          </cell>
        </row>
        <row r="6">
          <cell r="AE6" t="str">
            <v>[5-10）吨</v>
          </cell>
          <cell r="AF6">
            <v>4</v>
          </cell>
          <cell r="AG6">
            <v>21419.47</v>
          </cell>
          <cell r="AH6">
            <v>4</v>
          </cell>
          <cell r="AI6">
            <v>21419.47</v>
          </cell>
          <cell r="AJ6">
            <v>1.3245033112582781E-2</v>
          </cell>
          <cell r="AK6">
            <v>4.6058162025275788E-2</v>
          </cell>
        </row>
        <row r="7">
          <cell r="AE7" t="str">
            <v>总计</v>
          </cell>
          <cell r="AF7">
            <v>302</v>
          </cell>
          <cell r="AG7">
            <v>465052.64339999994</v>
          </cell>
          <cell r="AH7">
            <v>302</v>
          </cell>
          <cell r="AI7">
            <v>465052.64339999994</v>
          </cell>
        </row>
      </sheetData>
      <sheetData sheetId="2" refreshError="1">
        <row r="1">
          <cell r="R1" t="str">
            <v>行标签</v>
          </cell>
          <cell r="S1" t="str">
            <v>以下项目的计数:辅助列</v>
          </cell>
          <cell r="T1" t="str">
            <v>以下项目的总和:重量（KG）</v>
          </cell>
          <cell r="U1" t="str">
            <v>以下项目的总和:件数</v>
          </cell>
          <cell r="V1" t="str">
            <v>以下项目的总和:总运费</v>
          </cell>
          <cell r="W1" t="str">
            <v>以下项目的计数:辅助列</v>
          </cell>
          <cell r="X1" t="str">
            <v>以下项目的总和:重量（KG）</v>
          </cell>
          <cell r="Y1" t="str">
            <v>票数-占比</v>
          </cell>
          <cell r="Z1" t="str">
            <v>重量-占比</v>
          </cell>
        </row>
        <row r="2">
          <cell r="R2" t="str">
            <v>安阳</v>
          </cell>
          <cell r="S2">
            <v>1</v>
          </cell>
          <cell r="T2">
            <v>259.81</v>
          </cell>
          <cell r="U2">
            <v>27</v>
          </cell>
          <cell r="V2">
            <v>374.9</v>
          </cell>
          <cell r="W2">
            <v>1</v>
          </cell>
          <cell r="X2">
            <v>259.81</v>
          </cell>
          <cell r="Y2">
            <v>2.3474178403755869E-3</v>
          </cell>
          <cell r="Z2">
            <v>1.4347337998519315E-3</v>
          </cell>
        </row>
        <row r="3">
          <cell r="R3" t="str">
            <v>白银</v>
          </cell>
          <cell r="S3">
            <v>2</v>
          </cell>
          <cell r="T3">
            <v>618.31999999999994</v>
          </cell>
          <cell r="U3">
            <v>47</v>
          </cell>
          <cell r="V3">
            <v>891</v>
          </cell>
          <cell r="W3">
            <v>2</v>
          </cell>
          <cell r="X3">
            <v>618.31999999999994</v>
          </cell>
          <cell r="Y3">
            <v>4.6948356807511738E-3</v>
          </cell>
          <cell r="Z3">
            <v>3.4145129253086723E-3</v>
          </cell>
        </row>
        <row r="4">
          <cell r="R4" t="str">
            <v>宝鸡</v>
          </cell>
          <cell r="S4">
            <v>2</v>
          </cell>
          <cell r="T4">
            <v>1795</v>
          </cell>
          <cell r="U4">
            <v>100</v>
          </cell>
          <cell r="V4">
            <v>1580</v>
          </cell>
          <cell r="W4">
            <v>2</v>
          </cell>
          <cell r="X4">
            <v>1795</v>
          </cell>
          <cell r="Y4">
            <v>4.6948356807511738E-3</v>
          </cell>
          <cell r="Z4">
            <v>9.9124251211816991E-3</v>
          </cell>
        </row>
        <row r="5">
          <cell r="R5" t="str">
            <v>滨州</v>
          </cell>
          <cell r="S5">
            <v>1</v>
          </cell>
          <cell r="T5">
            <v>150</v>
          </cell>
          <cell r="U5">
            <v>6</v>
          </cell>
          <cell r="V5">
            <v>218</v>
          </cell>
          <cell r="W5">
            <v>1</v>
          </cell>
          <cell r="X5">
            <v>150</v>
          </cell>
          <cell r="Y5">
            <v>2.3474178403755869E-3</v>
          </cell>
          <cell r="Z5">
            <v>8.2833636110153468E-4</v>
          </cell>
        </row>
        <row r="6">
          <cell r="R6" t="str">
            <v>亳州</v>
          </cell>
          <cell r="S6">
            <v>12</v>
          </cell>
          <cell r="T6">
            <v>5382.62</v>
          </cell>
          <cell r="U6">
            <v>379</v>
          </cell>
          <cell r="V6">
            <v>4857.3</v>
          </cell>
          <cell r="W6">
            <v>12</v>
          </cell>
          <cell r="X6">
            <v>5382.62</v>
          </cell>
          <cell r="Y6">
            <v>2.8169014084507043E-2</v>
          </cell>
          <cell r="Z6">
            <v>2.9724132426615618E-2</v>
          </cell>
        </row>
        <row r="7">
          <cell r="R7" t="str">
            <v>昌吉州</v>
          </cell>
          <cell r="S7">
            <v>1</v>
          </cell>
          <cell r="T7">
            <v>780.48</v>
          </cell>
          <cell r="U7">
            <v>48</v>
          </cell>
          <cell r="V7">
            <v>1972</v>
          </cell>
          <cell r="W7">
            <v>1</v>
          </cell>
          <cell r="X7">
            <v>780.48</v>
          </cell>
          <cell r="Y7">
            <v>2.3474178403755869E-3</v>
          </cell>
          <cell r="Z7">
            <v>4.3099997540835058E-3</v>
          </cell>
        </row>
        <row r="8">
          <cell r="R8" t="str">
            <v>常德</v>
          </cell>
          <cell r="S8">
            <v>21</v>
          </cell>
          <cell r="T8">
            <v>9308.2699999999986</v>
          </cell>
          <cell r="U8">
            <v>795</v>
          </cell>
          <cell r="V8">
            <v>9536.5</v>
          </cell>
          <cell r="W8">
            <v>21</v>
          </cell>
          <cell r="X8">
            <v>9308.2699999999986</v>
          </cell>
          <cell r="Y8">
            <v>4.9295774647887321E-2</v>
          </cell>
          <cell r="Z8">
            <v>5.1402523333003873E-2</v>
          </cell>
        </row>
        <row r="9">
          <cell r="R9" t="str">
            <v>成都</v>
          </cell>
          <cell r="S9">
            <v>3</v>
          </cell>
          <cell r="T9">
            <v>993.34</v>
          </cell>
          <cell r="U9">
            <v>79</v>
          </cell>
          <cell r="V9">
            <v>1027.3</v>
          </cell>
          <cell r="W9">
            <v>3</v>
          </cell>
          <cell r="X9">
            <v>993.34</v>
          </cell>
          <cell r="Y9">
            <v>7.0422535211267607E-3</v>
          </cell>
          <cell r="Z9">
            <v>5.4854642729106565E-3</v>
          </cell>
        </row>
        <row r="10">
          <cell r="R10" t="str">
            <v>承德</v>
          </cell>
          <cell r="S10">
            <v>1</v>
          </cell>
          <cell r="T10">
            <v>500</v>
          </cell>
          <cell r="U10">
            <v>50</v>
          </cell>
          <cell r="V10">
            <v>790</v>
          </cell>
          <cell r="W10">
            <v>1</v>
          </cell>
          <cell r="X10">
            <v>500</v>
          </cell>
          <cell r="Y10">
            <v>2.3474178403755869E-3</v>
          </cell>
          <cell r="Z10">
            <v>2.7611212036717822E-3</v>
          </cell>
        </row>
        <row r="11">
          <cell r="R11" t="str">
            <v>大连</v>
          </cell>
          <cell r="S11">
            <v>3</v>
          </cell>
          <cell r="T11">
            <v>789.19</v>
          </cell>
          <cell r="U11">
            <v>58</v>
          </cell>
          <cell r="V11">
            <v>1134</v>
          </cell>
          <cell r="W11">
            <v>3</v>
          </cell>
          <cell r="X11">
            <v>789.19</v>
          </cell>
          <cell r="Y11">
            <v>7.0422535211267607E-3</v>
          </cell>
          <cell r="Z11">
            <v>4.3580984854514684E-3</v>
          </cell>
        </row>
        <row r="12">
          <cell r="R12" t="str">
            <v>佛山</v>
          </cell>
          <cell r="S12">
            <v>2</v>
          </cell>
          <cell r="T12">
            <v>848.6400000000001</v>
          </cell>
          <cell r="U12">
            <v>64</v>
          </cell>
          <cell r="V12">
            <v>555.20000000000005</v>
          </cell>
          <cell r="W12">
            <v>2</v>
          </cell>
          <cell r="X12">
            <v>848.6400000000001</v>
          </cell>
          <cell r="Y12">
            <v>4.6948356807511738E-3</v>
          </cell>
          <cell r="Z12">
            <v>4.6863957965680436E-3</v>
          </cell>
        </row>
        <row r="13">
          <cell r="R13" t="str">
            <v>抚州</v>
          </cell>
          <cell r="S13">
            <v>1</v>
          </cell>
          <cell r="T13">
            <v>233.92</v>
          </cell>
          <cell r="U13">
            <v>17</v>
          </cell>
          <cell r="V13">
            <v>247.9</v>
          </cell>
          <cell r="W13">
            <v>1</v>
          </cell>
          <cell r="X13">
            <v>233.92</v>
          </cell>
          <cell r="Y13">
            <v>2.3474178403755869E-3</v>
          </cell>
          <cell r="Z13">
            <v>1.2917629439258066E-3</v>
          </cell>
        </row>
        <row r="14">
          <cell r="R14" t="str">
            <v>阜阳</v>
          </cell>
          <cell r="S14">
            <v>11</v>
          </cell>
          <cell r="T14">
            <v>5637.87</v>
          </cell>
          <cell r="U14">
            <v>439</v>
          </cell>
          <cell r="V14">
            <v>5519.2999999999993</v>
          </cell>
          <cell r="W14">
            <v>11</v>
          </cell>
          <cell r="X14">
            <v>5637.87</v>
          </cell>
          <cell r="Y14">
            <v>2.5821596244131457E-2</v>
          </cell>
          <cell r="Z14">
            <v>3.1133684801090061E-2</v>
          </cell>
        </row>
        <row r="15">
          <cell r="R15" t="str">
            <v>赣州</v>
          </cell>
          <cell r="S15">
            <v>2</v>
          </cell>
          <cell r="T15">
            <v>689.44</v>
          </cell>
          <cell r="U15">
            <v>33</v>
          </cell>
          <cell r="V15">
            <v>467.7</v>
          </cell>
          <cell r="W15">
            <v>2</v>
          </cell>
          <cell r="X15">
            <v>689.44</v>
          </cell>
          <cell r="Y15">
            <v>4.6948356807511738E-3</v>
          </cell>
          <cell r="Z15">
            <v>3.8072548053189473E-3</v>
          </cell>
        </row>
        <row r="16">
          <cell r="R16" t="str">
            <v>广元</v>
          </cell>
          <cell r="S16">
            <v>2</v>
          </cell>
          <cell r="T16">
            <v>426.76</v>
          </cell>
          <cell r="U16">
            <v>29</v>
          </cell>
          <cell r="V16">
            <v>617</v>
          </cell>
          <cell r="W16">
            <v>2</v>
          </cell>
          <cell r="X16">
            <v>426.76</v>
          </cell>
          <cell r="Y16">
            <v>4.6948356807511738E-3</v>
          </cell>
          <cell r="Z16">
            <v>2.3566721697579397E-3</v>
          </cell>
        </row>
        <row r="17">
          <cell r="R17" t="str">
            <v>广州</v>
          </cell>
          <cell r="S17">
            <v>1</v>
          </cell>
          <cell r="T17">
            <v>474.72</v>
          </cell>
          <cell r="U17">
            <v>45</v>
          </cell>
          <cell r="V17">
            <v>333.5</v>
          </cell>
          <cell r="W17">
            <v>1</v>
          </cell>
          <cell r="X17">
            <v>474.72</v>
          </cell>
          <cell r="Y17">
            <v>2.3474178403755869E-3</v>
          </cell>
          <cell r="Z17">
            <v>2.6215189156141372E-3</v>
          </cell>
        </row>
        <row r="18">
          <cell r="R18" t="str">
            <v>贵阳</v>
          </cell>
          <cell r="S18">
            <v>1</v>
          </cell>
          <cell r="T18">
            <v>324.72000000000003</v>
          </cell>
          <cell r="U18">
            <v>18</v>
          </cell>
          <cell r="V18">
            <v>264.2</v>
          </cell>
          <cell r="W18">
            <v>1</v>
          </cell>
          <cell r="X18">
            <v>324.72000000000003</v>
          </cell>
          <cell r="Y18">
            <v>2.3474178403755869E-3</v>
          </cell>
          <cell r="Z18">
            <v>1.7931825545126024E-3</v>
          </cell>
        </row>
        <row r="19">
          <cell r="R19" t="str">
            <v>菏泽</v>
          </cell>
          <cell r="S19">
            <v>7</v>
          </cell>
          <cell r="T19">
            <v>2073.62</v>
          </cell>
          <cell r="U19">
            <v>154</v>
          </cell>
          <cell r="V19">
            <v>2942</v>
          </cell>
          <cell r="W19">
            <v>7</v>
          </cell>
          <cell r="X19">
            <v>2073.62</v>
          </cell>
          <cell r="Y19">
            <v>1.6431924882629109E-2</v>
          </cell>
          <cell r="Z19">
            <v>1.1451032300715761E-2</v>
          </cell>
        </row>
        <row r="20">
          <cell r="R20" t="str">
            <v>衡阳</v>
          </cell>
          <cell r="S20">
            <v>4</v>
          </cell>
          <cell r="T20">
            <v>1038.1300000000001</v>
          </cell>
          <cell r="U20">
            <v>86</v>
          </cell>
          <cell r="V20">
            <v>993.4</v>
          </cell>
          <cell r="W20">
            <v>4</v>
          </cell>
          <cell r="X20">
            <v>1038.1300000000001</v>
          </cell>
          <cell r="Y20">
            <v>9.3896713615023476E-3</v>
          </cell>
          <cell r="Z20">
            <v>5.7328055103355756E-3</v>
          </cell>
        </row>
        <row r="21">
          <cell r="R21" t="str">
            <v>怀化</v>
          </cell>
          <cell r="S21">
            <v>6</v>
          </cell>
          <cell r="T21">
            <v>3075</v>
          </cell>
          <cell r="U21">
            <v>123</v>
          </cell>
          <cell r="V21">
            <v>1670.1000000000001</v>
          </cell>
          <cell r="W21">
            <v>6</v>
          </cell>
          <cell r="X21">
            <v>3075</v>
          </cell>
          <cell r="Y21">
            <v>1.4084507042253521E-2</v>
          </cell>
          <cell r="Z21">
            <v>1.6980895402581461E-2</v>
          </cell>
        </row>
        <row r="22">
          <cell r="R22" t="str">
            <v>淮安</v>
          </cell>
          <cell r="S22">
            <v>2</v>
          </cell>
          <cell r="T22">
            <v>305.79000000000002</v>
          </cell>
          <cell r="U22">
            <v>23</v>
          </cell>
          <cell r="V22">
            <v>626.87000000000012</v>
          </cell>
          <cell r="W22">
            <v>2</v>
          </cell>
          <cell r="X22">
            <v>305.79000000000002</v>
          </cell>
          <cell r="Y22">
            <v>4.6948356807511738E-3</v>
          </cell>
          <cell r="Z22">
            <v>1.6886465057415888E-3</v>
          </cell>
        </row>
        <row r="23">
          <cell r="R23" t="str">
            <v>淮北</v>
          </cell>
          <cell r="S23">
            <v>4</v>
          </cell>
          <cell r="T23">
            <v>1128.74</v>
          </cell>
          <cell r="U23">
            <v>87</v>
          </cell>
          <cell r="V23">
            <v>1196.9000000000001</v>
          </cell>
          <cell r="W23">
            <v>4</v>
          </cell>
          <cell r="X23">
            <v>1128.74</v>
          </cell>
          <cell r="Y23">
            <v>9.3896713615023476E-3</v>
          </cell>
          <cell r="Z23">
            <v>6.2331758948649752E-3</v>
          </cell>
        </row>
        <row r="24">
          <cell r="R24" t="str">
            <v>淮南</v>
          </cell>
          <cell r="S24">
            <v>3</v>
          </cell>
          <cell r="T24">
            <v>1657.29</v>
          </cell>
          <cell r="U24">
            <v>129</v>
          </cell>
          <cell r="V24">
            <v>1422.3</v>
          </cell>
          <cell r="W24">
            <v>3</v>
          </cell>
          <cell r="X24">
            <v>1657.29</v>
          </cell>
          <cell r="Y24">
            <v>7.0422535211267607E-3</v>
          </cell>
          <cell r="Z24">
            <v>9.1519571192664167E-3</v>
          </cell>
        </row>
        <row r="25">
          <cell r="R25" t="str">
            <v>黄冈</v>
          </cell>
          <cell r="S25">
            <v>14</v>
          </cell>
          <cell r="T25">
            <v>6237.02</v>
          </cell>
          <cell r="U25">
            <v>439</v>
          </cell>
          <cell r="V25">
            <v>5779.2999999999993</v>
          </cell>
          <cell r="W25">
            <v>14</v>
          </cell>
          <cell r="X25">
            <v>6237.02</v>
          </cell>
          <cell r="Y25">
            <v>3.2863849765258218E-2</v>
          </cell>
          <cell r="Z25">
            <v>3.4442336339449965E-2</v>
          </cell>
        </row>
        <row r="26">
          <cell r="R26" t="str">
            <v>黄石</v>
          </cell>
          <cell r="S26">
            <v>2</v>
          </cell>
          <cell r="T26">
            <v>434.36</v>
          </cell>
          <cell r="U26">
            <v>31</v>
          </cell>
          <cell r="V26">
            <v>549.69999999999993</v>
          </cell>
          <cell r="W26">
            <v>2</v>
          </cell>
          <cell r="X26">
            <v>434.36</v>
          </cell>
          <cell r="Y26">
            <v>4.6948356807511738E-3</v>
          </cell>
          <cell r="Z26">
            <v>2.3986412120537508E-3</v>
          </cell>
        </row>
        <row r="27">
          <cell r="R27" t="str">
            <v>吉安</v>
          </cell>
          <cell r="S27">
            <v>2</v>
          </cell>
          <cell r="T27">
            <v>569.12</v>
          </cell>
          <cell r="U27">
            <v>35</v>
          </cell>
          <cell r="V27">
            <v>584.5</v>
          </cell>
          <cell r="W27">
            <v>2</v>
          </cell>
          <cell r="X27">
            <v>569.12</v>
          </cell>
          <cell r="Y27">
            <v>4.6948356807511738E-3</v>
          </cell>
          <cell r="Z27">
            <v>3.1428185988673697E-3</v>
          </cell>
        </row>
        <row r="28">
          <cell r="R28" t="str">
            <v>济宁</v>
          </cell>
          <cell r="S28">
            <v>14</v>
          </cell>
          <cell r="T28">
            <v>5370.25</v>
          </cell>
          <cell r="U28">
            <v>365</v>
          </cell>
          <cell r="V28">
            <v>6345</v>
          </cell>
          <cell r="W28">
            <v>14</v>
          </cell>
          <cell r="X28">
            <v>5370.25</v>
          </cell>
          <cell r="Y28">
            <v>3.2863849765258218E-2</v>
          </cell>
          <cell r="Z28">
            <v>2.9655822288036777E-2</v>
          </cell>
        </row>
        <row r="29">
          <cell r="R29" t="str">
            <v>济源</v>
          </cell>
          <cell r="S29">
            <v>2</v>
          </cell>
          <cell r="T29">
            <v>1000</v>
          </cell>
          <cell r="U29">
            <v>50</v>
          </cell>
          <cell r="V29">
            <v>715</v>
          </cell>
          <cell r="W29">
            <v>2</v>
          </cell>
          <cell r="X29">
            <v>1000</v>
          </cell>
          <cell r="Y29">
            <v>4.6948356807511738E-3</v>
          </cell>
          <cell r="Z29">
            <v>5.5222424073435644E-3</v>
          </cell>
        </row>
        <row r="30">
          <cell r="R30" t="str">
            <v>江门</v>
          </cell>
          <cell r="S30">
            <v>5</v>
          </cell>
          <cell r="T30">
            <v>3203.54</v>
          </cell>
          <cell r="U30">
            <v>254</v>
          </cell>
          <cell r="V30">
            <v>2292.6</v>
          </cell>
          <cell r="W30">
            <v>5</v>
          </cell>
          <cell r="X30">
            <v>3203.54</v>
          </cell>
          <cell r="Y30">
            <v>1.1737089201877934E-2</v>
          </cell>
          <cell r="Z30">
            <v>1.7690724441621404E-2</v>
          </cell>
        </row>
        <row r="31">
          <cell r="R31" t="str">
            <v>金华</v>
          </cell>
          <cell r="S31">
            <v>4</v>
          </cell>
          <cell r="T31">
            <v>1518.3899999999999</v>
          </cell>
          <cell r="U31">
            <v>109</v>
          </cell>
          <cell r="V31">
            <v>1232.0999999999999</v>
          </cell>
          <cell r="W31">
            <v>4</v>
          </cell>
          <cell r="X31">
            <v>1518.3899999999999</v>
          </cell>
          <cell r="Y31">
            <v>9.3896713615023476E-3</v>
          </cell>
          <cell r="Z31">
            <v>8.3849176488863947E-3</v>
          </cell>
        </row>
        <row r="32">
          <cell r="R32" t="str">
            <v>晋中</v>
          </cell>
          <cell r="S32">
            <v>1</v>
          </cell>
          <cell r="T32">
            <v>587.84</v>
          </cell>
          <cell r="U32">
            <v>29</v>
          </cell>
          <cell r="V32">
            <v>517</v>
          </cell>
          <cell r="W32">
            <v>1</v>
          </cell>
          <cell r="X32">
            <v>587.84</v>
          </cell>
          <cell r="Y32">
            <v>2.3474178403755869E-3</v>
          </cell>
          <cell r="Z32">
            <v>3.2461949767328413E-3</v>
          </cell>
        </row>
        <row r="33">
          <cell r="R33" t="str">
            <v>荆州</v>
          </cell>
          <cell r="S33">
            <v>12</v>
          </cell>
          <cell r="T33">
            <v>7473.8799999999992</v>
          </cell>
          <cell r="U33">
            <v>605</v>
          </cell>
          <cell r="V33">
            <v>6583.4999999999991</v>
          </cell>
          <cell r="W33">
            <v>12</v>
          </cell>
          <cell r="X33">
            <v>7473.8799999999992</v>
          </cell>
          <cell r="Y33">
            <v>2.8169014084507043E-2</v>
          </cell>
          <cell r="Z33">
            <v>4.1272577083396919E-2</v>
          </cell>
        </row>
        <row r="34">
          <cell r="R34" t="str">
            <v>开封</v>
          </cell>
          <cell r="S34">
            <v>12</v>
          </cell>
          <cell r="T34">
            <v>7528.369999999999</v>
          </cell>
          <cell r="U34">
            <v>597</v>
          </cell>
          <cell r="V34">
            <v>6473.8999999999987</v>
          </cell>
          <cell r="W34">
            <v>12</v>
          </cell>
          <cell r="X34">
            <v>7528.369999999999</v>
          </cell>
          <cell r="Y34">
            <v>2.8169014084507043E-2</v>
          </cell>
          <cell r="Z34">
            <v>4.1573484072173067E-2</v>
          </cell>
        </row>
        <row r="35">
          <cell r="R35" t="str">
            <v>昆明</v>
          </cell>
          <cell r="S35">
            <v>2</v>
          </cell>
          <cell r="T35">
            <v>500</v>
          </cell>
          <cell r="U35">
            <v>20</v>
          </cell>
          <cell r="V35">
            <v>374</v>
          </cell>
          <cell r="W35">
            <v>2</v>
          </cell>
          <cell r="X35">
            <v>500</v>
          </cell>
          <cell r="Y35">
            <v>4.6948356807511738E-3</v>
          </cell>
          <cell r="Z35">
            <v>2.7611212036717822E-3</v>
          </cell>
        </row>
        <row r="36">
          <cell r="R36" t="str">
            <v>兰州</v>
          </cell>
          <cell r="S36">
            <v>6</v>
          </cell>
          <cell r="T36">
            <v>2144.58</v>
          </cell>
          <cell r="U36">
            <v>129</v>
          </cell>
          <cell r="V36">
            <v>1941.6</v>
          </cell>
          <cell r="W36">
            <v>6</v>
          </cell>
          <cell r="X36">
            <v>2144.58</v>
          </cell>
          <cell r="Y36">
            <v>1.4084507042253521E-2</v>
          </cell>
          <cell r="Z36">
            <v>1.1842890621940862E-2</v>
          </cell>
        </row>
        <row r="37">
          <cell r="R37" t="str">
            <v>乐山</v>
          </cell>
          <cell r="S37">
            <v>8</v>
          </cell>
          <cell r="T37">
            <v>2045.8600000000001</v>
          </cell>
          <cell r="U37">
            <v>123</v>
          </cell>
          <cell r="V37">
            <v>2439</v>
          </cell>
          <cell r="W37">
            <v>8</v>
          </cell>
          <cell r="X37">
            <v>2045.8600000000001</v>
          </cell>
          <cell r="Y37">
            <v>1.8779342723004695E-2</v>
          </cell>
          <cell r="Z37">
            <v>1.1297734851487906E-2</v>
          </cell>
        </row>
        <row r="38">
          <cell r="R38" t="str">
            <v>丽水</v>
          </cell>
          <cell r="S38">
            <v>12</v>
          </cell>
          <cell r="T38">
            <v>4394.82</v>
          </cell>
          <cell r="U38">
            <v>313</v>
          </cell>
          <cell r="V38">
            <v>4163.0999999999995</v>
          </cell>
          <cell r="W38">
            <v>12</v>
          </cell>
          <cell r="X38">
            <v>4394.82</v>
          </cell>
          <cell r="Y38">
            <v>2.8169014084507043E-2</v>
          </cell>
          <cell r="Z38">
            <v>2.4269261376641642E-2</v>
          </cell>
        </row>
        <row r="39">
          <cell r="R39" t="str">
            <v>聊城</v>
          </cell>
          <cell r="S39">
            <v>1</v>
          </cell>
          <cell r="T39">
            <v>200</v>
          </cell>
          <cell r="U39">
            <v>8</v>
          </cell>
          <cell r="V39">
            <v>204</v>
          </cell>
          <cell r="W39">
            <v>1</v>
          </cell>
          <cell r="X39">
            <v>200</v>
          </cell>
          <cell r="Y39">
            <v>2.3474178403755869E-3</v>
          </cell>
          <cell r="Z39">
            <v>1.1044484814687128E-3</v>
          </cell>
        </row>
        <row r="40">
          <cell r="R40" t="str">
            <v>临沂</v>
          </cell>
          <cell r="S40">
            <v>19</v>
          </cell>
          <cell r="T40">
            <v>4493.62</v>
          </cell>
          <cell r="U40">
            <v>307</v>
          </cell>
          <cell r="V40">
            <v>5330.9</v>
          </cell>
          <cell r="W40">
            <v>19</v>
          </cell>
          <cell r="X40">
            <v>4493.62</v>
          </cell>
          <cell r="Y40">
            <v>4.4600938967136149E-2</v>
          </cell>
          <cell r="Z40">
            <v>2.4814858926487188E-2</v>
          </cell>
        </row>
        <row r="41">
          <cell r="R41" t="str">
            <v>六安</v>
          </cell>
          <cell r="S41">
            <v>3</v>
          </cell>
          <cell r="T41">
            <v>651.41</v>
          </cell>
          <cell r="U41">
            <v>45</v>
          </cell>
          <cell r="V41">
            <v>691.5</v>
          </cell>
          <cell r="W41">
            <v>3</v>
          </cell>
          <cell r="X41">
            <v>651.41</v>
          </cell>
          <cell r="Y41">
            <v>7.0422535211267607E-3</v>
          </cell>
          <cell r="Z41">
            <v>3.5972439265676711E-3</v>
          </cell>
        </row>
        <row r="42">
          <cell r="R42" t="str">
            <v>茂名</v>
          </cell>
          <cell r="S42">
            <v>10</v>
          </cell>
          <cell r="T42">
            <v>5842.8000000000011</v>
          </cell>
          <cell r="U42">
            <v>414</v>
          </cell>
          <cell r="V42">
            <v>4136.6000000000004</v>
          </cell>
          <cell r="W42">
            <v>10</v>
          </cell>
          <cell r="X42">
            <v>5842.8000000000011</v>
          </cell>
          <cell r="Y42">
            <v>2.3474178403755867E-2</v>
          </cell>
          <cell r="Z42">
            <v>3.2265357937626984E-2</v>
          </cell>
        </row>
        <row r="43">
          <cell r="R43" t="str">
            <v>梅州</v>
          </cell>
          <cell r="S43">
            <v>16</v>
          </cell>
          <cell r="T43">
            <v>8330.74</v>
          </cell>
          <cell r="U43">
            <v>636</v>
          </cell>
          <cell r="V43">
            <v>6428.4000000000005</v>
          </cell>
          <cell r="W43">
            <v>16</v>
          </cell>
          <cell r="X43">
            <v>8330.74</v>
          </cell>
          <cell r="Y43">
            <v>3.7558685446009391E-2</v>
          </cell>
          <cell r="Z43">
            <v>4.6004365712553327E-2</v>
          </cell>
        </row>
        <row r="44">
          <cell r="R44" t="str">
            <v>绵阳</v>
          </cell>
          <cell r="S44">
            <v>8</v>
          </cell>
          <cell r="T44">
            <v>1891.6072000000004</v>
          </cell>
          <cell r="U44">
            <v>128</v>
          </cell>
          <cell r="V44">
            <v>2744</v>
          </cell>
          <cell r="W44">
            <v>8</v>
          </cell>
          <cell r="X44">
            <v>1891.6072000000004</v>
          </cell>
          <cell r="Y44">
            <v>1.8779342723004695E-2</v>
          </cell>
          <cell r="Z44">
            <v>1.0445913497876422E-2</v>
          </cell>
        </row>
        <row r="45">
          <cell r="R45" t="str">
            <v>南昌</v>
          </cell>
          <cell r="S45">
            <v>3</v>
          </cell>
          <cell r="T45">
            <v>1406.32</v>
          </cell>
          <cell r="U45">
            <v>106</v>
          </cell>
          <cell r="V45">
            <v>1031.4000000000001</v>
          </cell>
          <cell r="W45">
            <v>3</v>
          </cell>
          <cell r="X45">
            <v>1406.32</v>
          </cell>
          <cell r="Y45">
            <v>7.0422535211267607E-3</v>
          </cell>
          <cell r="Z45">
            <v>7.7660399422954012E-3</v>
          </cell>
        </row>
        <row r="46">
          <cell r="R46" t="str">
            <v>南平</v>
          </cell>
          <cell r="S46">
            <v>5</v>
          </cell>
          <cell r="T46">
            <v>2571.2800000000002</v>
          </cell>
          <cell r="U46">
            <v>188</v>
          </cell>
          <cell r="V46">
            <v>2335.6</v>
          </cell>
          <cell r="W46">
            <v>5</v>
          </cell>
          <cell r="X46">
            <v>2571.2800000000002</v>
          </cell>
          <cell r="Y46">
            <v>1.1737089201877934E-2</v>
          </cell>
          <cell r="Z46">
            <v>1.4199231457154363E-2</v>
          </cell>
        </row>
        <row r="47">
          <cell r="R47" t="str">
            <v>内江</v>
          </cell>
          <cell r="S47">
            <v>3</v>
          </cell>
          <cell r="T47">
            <v>798.01</v>
          </cell>
          <cell r="U47">
            <v>59</v>
          </cell>
          <cell r="V47">
            <v>1187</v>
          </cell>
          <cell r="W47">
            <v>3</v>
          </cell>
          <cell r="X47">
            <v>798.01</v>
          </cell>
          <cell r="Y47">
            <v>7.0422535211267607E-3</v>
          </cell>
          <cell r="Z47">
            <v>4.4068046634842383E-3</v>
          </cell>
        </row>
        <row r="48">
          <cell r="R48" t="str">
            <v>钦州</v>
          </cell>
          <cell r="S48">
            <v>8</v>
          </cell>
          <cell r="T48">
            <v>3436.7400000000002</v>
          </cell>
          <cell r="U48">
            <v>244</v>
          </cell>
          <cell r="V48">
            <v>3162.7999999999997</v>
          </cell>
          <cell r="W48">
            <v>8</v>
          </cell>
          <cell r="X48">
            <v>3436.7400000000002</v>
          </cell>
          <cell r="Y48">
            <v>1.8779342723004695E-2</v>
          </cell>
          <cell r="Z48">
            <v>1.8978511371013924E-2</v>
          </cell>
        </row>
        <row r="49">
          <cell r="R49" t="str">
            <v>清远</v>
          </cell>
          <cell r="S49">
            <v>11</v>
          </cell>
          <cell r="T49">
            <v>6106.38</v>
          </cell>
          <cell r="U49">
            <v>331</v>
          </cell>
          <cell r="V49">
            <v>3823.9</v>
          </cell>
          <cell r="W49">
            <v>11</v>
          </cell>
          <cell r="X49">
            <v>6106.38</v>
          </cell>
          <cell r="Y49">
            <v>2.5821596244131457E-2</v>
          </cell>
          <cell r="Z49">
            <v>3.3720910591354597E-2</v>
          </cell>
        </row>
        <row r="50">
          <cell r="R50" t="str">
            <v>曲靖</v>
          </cell>
          <cell r="S50">
            <v>1</v>
          </cell>
          <cell r="T50">
            <v>500.34</v>
          </cell>
          <cell r="U50">
            <v>33</v>
          </cell>
          <cell r="V50">
            <v>670.9</v>
          </cell>
          <cell r="W50">
            <v>1</v>
          </cell>
          <cell r="X50">
            <v>500.34</v>
          </cell>
          <cell r="Y50">
            <v>2.3474178403755869E-3</v>
          </cell>
          <cell r="Z50">
            <v>2.7629987660902789E-3</v>
          </cell>
        </row>
        <row r="51">
          <cell r="R51" t="str">
            <v>汕尾</v>
          </cell>
          <cell r="S51">
            <v>2</v>
          </cell>
          <cell r="T51">
            <v>823.04</v>
          </cell>
          <cell r="U51">
            <v>54</v>
          </cell>
          <cell r="V51">
            <v>572.6</v>
          </cell>
          <cell r="W51">
            <v>2</v>
          </cell>
          <cell r="X51">
            <v>823.04</v>
          </cell>
          <cell r="Y51">
            <v>4.6948356807511738E-3</v>
          </cell>
          <cell r="Z51">
            <v>4.5450263909400474E-3</v>
          </cell>
        </row>
        <row r="52">
          <cell r="R52" t="str">
            <v>商丘</v>
          </cell>
          <cell r="S52">
            <v>2</v>
          </cell>
          <cell r="T52">
            <v>1191.51</v>
          </cell>
          <cell r="U52">
            <v>87</v>
          </cell>
          <cell r="V52">
            <v>1036.9000000000001</v>
          </cell>
          <cell r="W52">
            <v>2</v>
          </cell>
          <cell r="X52">
            <v>1191.51</v>
          </cell>
          <cell r="Y52">
            <v>4.6948356807511738E-3</v>
          </cell>
          <cell r="Z52">
            <v>6.5798070507739302E-3</v>
          </cell>
        </row>
        <row r="53">
          <cell r="R53" t="str">
            <v>上饶</v>
          </cell>
          <cell r="S53">
            <v>9</v>
          </cell>
          <cell r="T53">
            <v>3215.11</v>
          </cell>
          <cell r="U53">
            <v>241</v>
          </cell>
          <cell r="V53">
            <v>3356.7</v>
          </cell>
          <cell r="W53">
            <v>9</v>
          </cell>
          <cell r="X53">
            <v>3215.11</v>
          </cell>
          <cell r="Y53">
            <v>2.1126760563380281E-2</v>
          </cell>
          <cell r="Z53">
            <v>1.7754616786274369E-2</v>
          </cell>
        </row>
        <row r="54">
          <cell r="R54" t="str">
            <v>韶关</v>
          </cell>
          <cell r="S54">
            <v>2</v>
          </cell>
          <cell r="T54">
            <v>920.79</v>
          </cell>
          <cell r="U54">
            <v>76</v>
          </cell>
          <cell r="V54">
            <v>804.4</v>
          </cell>
          <cell r="W54">
            <v>2</v>
          </cell>
          <cell r="X54">
            <v>920.79</v>
          </cell>
          <cell r="Y54">
            <v>4.6948356807511738E-3</v>
          </cell>
          <cell r="Z54">
            <v>5.0848255862578811E-3</v>
          </cell>
        </row>
        <row r="55">
          <cell r="R55" t="str">
            <v>石家庄</v>
          </cell>
          <cell r="S55">
            <v>1</v>
          </cell>
          <cell r="T55">
            <v>392.35</v>
          </cell>
          <cell r="U55">
            <v>40</v>
          </cell>
          <cell r="V55">
            <v>448</v>
          </cell>
          <cell r="W55">
            <v>1</v>
          </cell>
          <cell r="X55">
            <v>392.35</v>
          </cell>
          <cell r="Y55">
            <v>2.3474178403755869E-3</v>
          </cell>
          <cell r="Z55">
            <v>2.1666518085212477E-3</v>
          </cell>
        </row>
        <row r="56">
          <cell r="R56" t="str">
            <v>随州</v>
          </cell>
          <cell r="S56">
            <v>1</v>
          </cell>
          <cell r="T56">
            <v>553.34</v>
          </cell>
          <cell r="U56">
            <v>45</v>
          </cell>
          <cell r="V56">
            <v>531.5</v>
          </cell>
          <cell r="W56">
            <v>1</v>
          </cell>
          <cell r="X56">
            <v>553.34</v>
          </cell>
          <cell r="Y56">
            <v>2.3474178403755869E-3</v>
          </cell>
          <cell r="Z56">
            <v>3.055677613679488E-3</v>
          </cell>
        </row>
        <row r="57">
          <cell r="R57" t="str">
            <v>天津</v>
          </cell>
          <cell r="S57">
            <v>1</v>
          </cell>
          <cell r="T57">
            <v>162.6</v>
          </cell>
          <cell r="U57">
            <v>10</v>
          </cell>
          <cell r="V57">
            <v>227</v>
          </cell>
          <cell r="W57">
            <v>1</v>
          </cell>
          <cell r="X57">
            <v>162.6</v>
          </cell>
          <cell r="Y57">
            <v>2.3474178403755869E-3</v>
          </cell>
          <cell r="Z57">
            <v>8.9791661543406353E-4</v>
          </cell>
        </row>
        <row r="58">
          <cell r="R58" t="str">
            <v>天门</v>
          </cell>
          <cell r="S58">
            <v>2</v>
          </cell>
          <cell r="T58">
            <v>1008.35</v>
          </cell>
          <cell r="U58">
            <v>87</v>
          </cell>
          <cell r="V58">
            <v>1036.9000000000001</v>
          </cell>
          <cell r="W58">
            <v>2</v>
          </cell>
          <cell r="X58">
            <v>1008.35</v>
          </cell>
          <cell r="Y58">
            <v>4.6948356807511738E-3</v>
          </cell>
          <cell r="Z58">
            <v>5.5683531314448835E-3</v>
          </cell>
        </row>
        <row r="59">
          <cell r="R59" t="str">
            <v>渭南</v>
          </cell>
          <cell r="S59">
            <v>3</v>
          </cell>
          <cell r="T59">
            <v>539.87</v>
          </cell>
          <cell r="U59">
            <v>39</v>
          </cell>
          <cell r="V59">
            <v>807</v>
          </cell>
          <cell r="W59">
            <v>3</v>
          </cell>
          <cell r="X59">
            <v>539.87</v>
          </cell>
          <cell r="Y59">
            <v>7.0422535211267607E-3</v>
          </cell>
          <cell r="Z59">
            <v>2.9812930084525701E-3</v>
          </cell>
        </row>
        <row r="60">
          <cell r="R60" t="str">
            <v>文昌</v>
          </cell>
          <cell r="S60">
            <v>1</v>
          </cell>
          <cell r="T60">
            <v>560.78</v>
          </cell>
          <cell r="U60">
            <v>44</v>
          </cell>
          <cell r="V60">
            <v>712</v>
          </cell>
          <cell r="W60">
            <v>1</v>
          </cell>
          <cell r="X60">
            <v>560.78</v>
          </cell>
          <cell r="Y60">
            <v>2.3474178403755869E-3</v>
          </cell>
          <cell r="Z60">
            <v>3.0967630971901242E-3</v>
          </cell>
        </row>
        <row r="61">
          <cell r="R61" t="str">
            <v>乌鲁木齐</v>
          </cell>
          <cell r="S61">
            <v>10</v>
          </cell>
          <cell r="T61">
            <v>5028.63</v>
          </cell>
          <cell r="U61">
            <v>338</v>
          </cell>
          <cell r="V61">
            <v>11321.399999999998</v>
          </cell>
          <cell r="W61">
            <v>10</v>
          </cell>
          <cell r="X61">
            <v>5028.63</v>
          </cell>
          <cell r="Y61">
            <v>2.3474178403755867E-2</v>
          </cell>
          <cell r="Z61">
            <v>2.776931383684007E-2</v>
          </cell>
        </row>
        <row r="62">
          <cell r="R62" t="str">
            <v>武汉</v>
          </cell>
          <cell r="S62">
            <v>2</v>
          </cell>
          <cell r="T62">
            <v>468.16</v>
          </cell>
          <cell r="U62">
            <v>22</v>
          </cell>
          <cell r="V62">
            <v>351.8</v>
          </cell>
          <cell r="W62">
            <v>2</v>
          </cell>
          <cell r="X62">
            <v>468.16</v>
          </cell>
          <cell r="Y62">
            <v>4.6948356807511738E-3</v>
          </cell>
          <cell r="Z62">
            <v>2.5852930054219635E-3</v>
          </cell>
        </row>
        <row r="63">
          <cell r="R63" t="str">
            <v>武威</v>
          </cell>
          <cell r="S63">
            <v>2</v>
          </cell>
          <cell r="T63">
            <v>524.26</v>
          </cell>
          <cell r="U63">
            <v>38</v>
          </cell>
          <cell r="V63">
            <v>774</v>
          </cell>
          <cell r="W63">
            <v>2</v>
          </cell>
          <cell r="X63">
            <v>524.26</v>
          </cell>
          <cell r="Y63">
            <v>4.6948356807511738E-3</v>
          </cell>
          <cell r="Z63">
            <v>2.895090804473937E-3</v>
          </cell>
        </row>
        <row r="64">
          <cell r="R64" t="str">
            <v>仙桃</v>
          </cell>
          <cell r="S64">
            <v>3</v>
          </cell>
          <cell r="T64">
            <v>1466.8799999999999</v>
          </cell>
          <cell r="U64">
            <v>108</v>
          </cell>
          <cell r="V64">
            <v>1359.6</v>
          </cell>
          <cell r="W64">
            <v>3</v>
          </cell>
          <cell r="X64">
            <v>1466.8799999999999</v>
          </cell>
          <cell r="Y64">
            <v>7.0422535211267607E-3</v>
          </cell>
          <cell r="Z64">
            <v>8.1004669424841278E-3</v>
          </cell>
        </row>
        <row r="65">
          <cell r="R65" t="str">
            <v>咸阳</v>
          </cell>
          <cell r="S65">
            <v>1</v>
          </cell>
          <cell r="T65">
            <v>704.8</v>
          </cell>
          <cell r="U65">
            <v>40</v>
          </cell>
          <cell r="V65">
            <v>620</v>
          </cell>
          <cell r="W65">
            <v>1</v>
          </cell>
          <cell r="X65">
            <v>704.8</v>
          </cell>
          <cell r="Y65">
            <v>2.3474178403755869E-3</v>
          </cell>
          <cell r="Z65">
            <v>3.8920764486957441E-3</v>
          </cell>
        </row>
        <row r="66">
          <cell r="R66" t="str">
            <v>襄阳</v>
          </cell>
          <cell r="S66">
            <v>3</v>
          </cell>
          <cell r="T66">
            <v>1029.3699999999999</v>
          </cell>
          <cell r="U66">
            <v>85</v>
          </cell>
          <cell r="V66">
            <v>1079.5</v>
          </cell>
          <cell r="W66">
            <v>3</v>
          </cell>
          <cell r="X66">
            <v>1029.3699999999999</v>
          </cell>
          <cell r="Y66">
            <v>7.0422535211267607E-3</v>
          </cell>
          <cell r="Z66">
            <v>5.6844306668472448E-3</v>
          </cell>
        </row>
        <row r="67">
          <cell r="R67" t="str">
            <v>孝感</v>
          </cell>
          <cell r="S67">
            <v>8</v>
          </cell>
          <cell r="T67">
            <v>2643.7400000000002</v>
          </cell>
          <cell r="U67">
            <v>229</v>
          </cell>
          <cell r="V67">
            <v>2832.3</v>
          </cell>
          <cell r="W67">
            <v>8</v>
          </cell>
          <cell r="X67">
            <v>2643.7400000000002</v>
          </cell>
          <cell r="Y67">
            <v>1.8779342723004695E-2</v>
          </cell>
          <cell r="Z67">
            <v>1.4599373141990477E-2</v>
          </cell>
        </row>
        <row r="68">
          <cell r="R68" t="str">
            <v>新余</v>
          </cell>
          <cell r="S68">
            <v>1</v>
          </cell>
          <cell r="T68">
            <v>500</v>
          </cell>
          <cell r="U68">
            <v>20</v>
          </cell>
          <cell r="V68">
            <v>314</v>
          </cell>
          <cell r="W68">
            <v>1</v>
          </cell>
          <cell r="X68">
            <v>500</v>
          </cell>
          <cell r="Y68">
            <v>2.3474178403755869E-3</v>
          </cell>
          <cell r="Z68">
            <v>2.7611212036717822E-3</v>
          </cell>
        </row>
        <row r="69">
          <cell r="R69" t="str">
            <v>信阳</v>
          </cell>
          <cell r="S69">
            <v>1</v>
          </cell>
          <cell r="T69">
            <v>180.18</v>
          </cell>
          <cell r="U69">
            <v>11</v>
          </cell>
          <cell r="V69">
            <v>235.7</v>
          </cell>
          <cell r="W69">
            <v>1</v>
          </cell>
          <cell r="X69">
            <v>180.18</v>
          </cell>
          <cell r="Y69">
            <v>2.3474178403755869E-3</v>
          </cell>
          <cell r="Z69">
            <v>9.949976369551636E-4</v>
          </cell>
        </row>
        <row r="70">
          <cell r="R70" t="str">
            <v>宿迁</v>
          </cell>
          <cell r="S70">
            <v>1</v>
          </cell>
          <cell r="T70">
            <v>375</v>
          </cell>
          <cell r="U70">
            <v>15</v>
          </cell>
          <cell r="V70">
            <v>270.5</v>
          </cell>
          <cell r="W70">
            <v>1</v>
          </cell>
          <cell r="X70">
            <v>375</v>
          </cell>
          <cell r="Y70">
            <v>2.3474178403755869E-3</v>
          </cell>
          <cell r="Z70">
            <v>2.0708409027538365E-3</v>
          </cell>
        </row>
        <row r="71">
          <cell r="R71" t="str">
            <v>徐州</v>
          </cell>
          <cell r="S71">
            <v>1</v>
          </cell>
          <cell r="T71">
            <v>360.4</v>
          </cell>
          <cell r="U71">
            <v>20</v>
          </cell>
          <cell r="V71">
            <v>314</v>
          </cell>
          <cell r="W71">
            <v>1</v>
          </cell>
          <cell r="X71">
            <v>360.4</v>
          </cell>
          <cell r="Y71">
            <v>2.3474178403755869E-3</v>
          </cell>
          <cell r="Z71">
            <v>1.9902161636066204E-3</v>
          </cell>
        </row>
        <row r="72">
          <cell r="R72" t="str">
            <v>宣城</v>
          </cell>
          <cell r="S72">
            <v>5</v>
          </cell>
          <cell r="T72">
            <v>888.65000000000009</v>
          </cell>
          <cell r="U72">
            <v>66</v>
          </cell>
          <cell r="V72">
            <v>1074.2</v>
          </cell>
          <cell r="W72">
            <v>5</v>
          </cell>
          <cell r="X72">
            <v>888.65000000000009</v>
          </cell>
          <cell r="Y72">
            <v>1.1737089201877934E-2</v>
          </cell>
          <cell r="Z72">
            <v>4.9073407152858588E-3</v>
          </cell>
        </row>
        <row r="73">
          <cell r="R73" t="str">
            <v>延安</v>
          </cell>
          <cell r="S73">
            <v>1</v>
          </cell>
          <cell r="T73">
            <v>178.86</v>
          </cell>
          <cell r="U73">
            <v>11</v>
          </cell>
          <cell r="V73">
            <v>283</v>
          </cell>
          <cell r="W73">
            <v>1</v>
          </cell>
          <cell r="X73">
            <v>178.86</v>
          </cell>
          <cell r="Y73">
            <v>2.3474178403755869E-3</v>
          </cell>
          <cell r="Z73">
            <v>9.8770827697746994E-4</v>
          </cell>
        </row>
        <row r="74">
          <cell r="R74" t="str">
            <v>盐城</v>
          </cell>
          <cell r="S74">
            <v>6</v>
          </cell>
          <cell r="T74">
            <v>3868.66</v>
          </cell>
          <cell r="U74">
            <v>305</v>
          </cell>
          <cell r="V74">
            <v>3293.4999999999995</v>
          </cell>
          <cell r="W74">
            <v>6</v>
          </cell>
          <cell r="X74">
            <v>3868.66</v>
          </cell>
          <cell r="Y74">
            <v>1.4084507042253521E-2</v>
          </cell>
          <cell r="Z74">
            <v>2.1363678311593755E-2</v>
          </cell>
        </row>
        <row r="75">
          <cell r="R75" t="str">
            <v>阳江</v>
          </cell>
          <cell r="S75">
            <v>14</v>
          </cell>
          <cell r="T75">
            <v>8899.67</v>
          </cell>
          <cell r="U75">
            <v>666</v>
          </cell>
          <cell r="V75">
            <v>6722.4000000000005</v>
          </cell>
          <cell r="W75">
            <v>14</v>
          </cell>
          <cell r="X75">
            <v>8899.67</v>
          </cell>
          <cell r="Y75">
            <v>3.2863849765258218E-2</v>
          </cell>
          <cell r="Z75">
            <v>4.91461350853633E-2</v>
          </cell>
        </row>
        <row r="76">
          <cell r="R76" t="str">
            <v>宜宾</v>
          </cell>
          <cell r="S76">
            <v>1</v>
          </cell>
          <cell r="T76">
            <v>250</v>
          </cell>
          <cell r="U76">
            <v>10</v>
          </cell>
          <cell r="V76">
            <v>230</v>
          </cell>
          <cell r="W76">
            <v>1</v>
          </cell>
          <cell r="X76">
            <v>250</v>
          </cell>
          <cell r="Y76">
            <v>2.3474178403755869E-3</v>
          </cell>
          <cell r="Z76">
            <v>1.3805606018358911E-3</v>
          </cell>
        </row>
        <row r="77">
          <cell r="R77" t="str">
            <v>宜春</v>
          </cell>
          <cell r="S77">
            <v>5</v>
          </cell>
          <cell r="T77">
            <v>1961.1999999999998</v>
          </cell>
          <cell r="U77">
            <v>170</v>
          </cell>
          <cell r="V77">
            <v>2059</v>
          </cell>
          <cell r="W77">
            <v>5</v>
          </cell>
          <cell r="X77">
            <v>1961.1999999999998</v>
          </cell>
          <cell r="Y77">
            <v>1.1737089201877934E-2</v>
          </cell>
          <cell r="Z77">
            <v>1.0830221809282198E-2</v>
          </cell>
        </row>
        <row r="78">
          <cell r="R78" t="str">
            <v>益阳</v>
          </cell>
          <cell r="S78">
            <v>1</v>
          </cell>
          <cell r="T78">
            <v>460.27</v>
          </cell>
          <cell r="U78">
            <v>41</v>
          </cell>
          <cell r="V78">
            <v>496.7</v>
          </cell>
          <cell r="W78">
            <v>1</v>
          </cell>
          <cell r="X78">
            <v>460.27</v>
          </cell>
          <cell r="Y78">
            <v>2.3474178403755869E-3</v>
          </cell>
          <cell r="Z78">
            <v>2.5417225128280224E-3</v>
          </cell>
        </row>
        <row r="79">
          <cell r="R79" t="str">
            <v>玉林</v>
          </cell>
          <cell r="S79">
            <v>21</v>
          </cell>
          <cell r="T79">
            <v>6188.2099999999991</v>
          </cell>
          <cell r="U79">
            <v>456.5</v>
          </cell>
          <cell r="V79">
            <v>6089.8499999999995</v>
          </cell>
          <cell r="W79">
            <v>21</v>
          </cell>
          <cell r="X79">
            <v>6188.2099999999991</v>
          </cell>
          <cell r="Y79">
            <v>4.9295774647887321E-2</v>
          </cell>
          <cell r="Z79">
            <v>3.4172795687547518E-2</v>
          </cell>
        </row>
        <row r="80">
          <cell r="R80" t="str">
            <v>岳阳</v>
          </cell>
          <cell r="S80">
            <v>3</v>
          </cell>
          <cell r="T80">
            <v>901.12</v>
          </cell>
          <cell r="U80">
            <v>64</v>
          </cell>
          <cell r="V80">
            <v>1071.8000000000002</v>
          </cell>
          <cell r="W80">
            <v>3</v>
          </cell>
          <cell r="X80">
            <v>901.12</v>
          </cell>
          <cell r="Y80">
            <v>7.0422535211267607E-3</v>
          </cell>
          <cell r="Z80">
            <v>4.9762030781054329E-3</v>
          </cell>
        </row>
        <row r="81">
          <cell r="R81" t="str">
            <v>云浮</v>
          </cell>
          <cell r="S81">
            <v>1</v>
          </cell>
          <cell r="T81">
            <v>840.06</v>
          </cell>
          <cell r="U81">
            <v>60</v>
          </cell>
          <cell r="V81">
            <v>554</v>
          </cell>
          <cell r="W81">
            <v>1</v>
          </cell>
          <cell r="X81">
            <v>840.06</v>
          </cell>
          <cell r="Y81">
            <v>2.3474178403755869E-3</v>
          </cell>
          <cell r="Z81">
            <v>4.6390149567130346E-3</v>
          </cell>
        </row>
        <row r="82">
          <cell r="R82" t="str">
            <v>湛江</v>
          </cell>
          <cell r="S82">
            <v>4</v>
          </cell>
          <cell r="T82">
            <v>2695.55</v>
          </cell>
          <cell r="U82">
            <v>230</v>
          </cell>
          <cell r="V82">
            <v>2147</v>
          </cell>
          <cell r="W82">
            <v>4</v>
          </cell>
          <cell r="X82">
            <v>2695.55</v>
          </cell>
          <cell r="Y82">
            <v>9.3896713615023476E-3</v>
          </cell>
          <cell r="Z82">
            <v>1.4885480521114946E-2</v>
          </cell>
        </row>
        <row r="83">
          <cell r="R83" t="str">
            <v>漳州</v>
          </cell>
          <cell r="S83">
            <v>4</v>
          </cell>
          <cell r="T83">
            <v>1640.25</v>
          </cell>
          <cell r="U83">
            <v>72</v>
          </cell>
          <cell r="V83">
            <v>936.8</v>
          </cell>
          <cell r="W83">
            <v>4</v>
          </cell>
          <cell r="X83">
            <v>1640.25</v>
          </cell>
          <cell r="Y83">
            <v>9.3896713615023476E-3</v>
          </cell>
          <cell r="Z83">
            <v>9.0578581086452822E-3</v>
          </cell>
        </row>
        <row r="84">
          <cell r="R84" t="str">
            <v>长沙</v>
          </cell>
          <cell r="S84">
            <v>1</v>
          </cell>
          <cell r="T84">
            <v>588.79</v>
          </cell>
          <cell r="U84">
            <v>52</v>
          </cell>
          <cell r="V84">
            <v>498.8</v>
          </cell>
          <cell r="W84">
            <v>1</v>
          </cell>
          <cell r="X84">
            <v>588.79</v>
          </cell>
          <cell r="Y84">
            <v>2.3474178403755869E-3</v>
          </cell>
          <cell r="Z84">
            <v>3.2514411070198174E-3</v>
          </cell>
        </row>
        <row r="85">
          <cell r="R85" t="str">
            <v>肇庆</v>
          </cell>
          <cell r="S85">
            <v>3</v>
          </cell>
          <cell r="T85">
            <v>2181.21</v>
          </cell>
          <cell r="U85">
            <v>155</v>
          </cell>
          <cell r="V85">
            <v>1449.5</v>
          </cell>
          <cell r="W85">
            <v>3</v>
          </cell>
          <cell r="X85">
            <v>2181.21</v>
          </cell>
          <cell r="Y85">
            <v>7.0422535211267607E-3</v>
          </cell>
          <cell r="Z85">
            <v>1.2045170361321857E-2</v>
          </cell>
        </row>
        <row r="86">
          <cell r="R86" t="str">
            <v>中卫</v>
          </cell>
          <cell r="S86">
            <v>1</v>
          </cell>
          <cell r="T86">
            <v>400</v>
          </cell>
          <cell r="U86">
            <v>20</v>
          </cell>
          <cell r="V86">
            <v>486</v>
          </cell>
          <cell r="W86">
            <v>1</v>
          </cell>
          <cell r="X86">
            <v>400</v>
          </cell>
          <cell r="Y86">
            <v>2.3474178403755869E-3</v>
          </cell>
          <cell r="Z86">
            <v>2.2088969629374257E-3</v>
          </cell>
        </row>
        <row r="87">
          <cell r="R87" t="str">
            <v>重庆</v>
          </cell>
          <cell r="S87">
            <v>6</v>
          </cell>
          <cell r="T87">
            <v>1507.1100000000001</v>
          </cell>
          <cell r="U87">
            <v>120</v>
          </cell>
          <cell r="V87">
            <v>1644</v>
          </cell>
          <cell r="W87">
            <v>6</v>
          </cell>
          <cell r="X87">
            <v>1507.1100000000001</v>
          </cell>
          <cell r="Y87">
            <v>1.4084507042253521E-2</v>
          </cell>
          <cell r="Z87">
            <v>8.3226267545315601E-3</v>
          </cell>
        </row>
        <row r="88">
          <cell r="R88" t="str">
            <v>周口</v>
          </cell>
          <cell r="S88">
            <v>4</v>
          </cell>
          <cell r="T88">
            <v>2041.3899999999999</v>
          </cell>
          <cell r="U88">
            <v>149</v>
          </cell>
          <cell r="V88">
            <v>1856.3</v>
          </cell>
          <cell r="W88">
            <v>4</v>
          </cell>
          <cell r="X88">
            <v>2041.3899999999999</v>
          </cell>
          <cell r="Y88">
            <v>9.3896713615023476E-3</v>
          </cell>
          <cell r="Z88">
            <v>1.1273050427927079E-2</v>
          </cell>
        </row>
        <row r="89">
          <cell r="R89" t="str">
            <v>株洲</v>
          </cell>
          <cell r="S89">
            <v>1</v>
          </cell>
          <cell r="T89">
            <v>206.12</v>
          </cell>
          <cell r="U89">
            <v>18</v>
          </cell>
          <cell r="V89">
            <v>264.2</v>
          </cell>
          <cell r="W89">
            <v>1</v>
          </cell>
          <cell r="X89">
            <v>206.12</v>
          </cell>
          <cell r="Y89">
            <v>2.3474178403755869E-3</v>
          </cell>
          <cell r="Z89">
            <v>1.1382446050016556E-3</v>
          </cell>
        </row>
        <row r="90">
          <cell r="R90" t="str">
            <v>驻马店</v>
          </cell>
          <cell r="S90">
            <v>8</v>
          </cell>
          <cell r="T90">
            <v>4610.63</v>
          </cell>
          <cell r="U90">
            <v>471</v>
          </cell>
          <cell r="V90">
            <v>5217.6999999999989</v>
          </cell>
          <cell r="W90">
            <v>8</v>
          </cell>
          <cell r="X90">
            <v>4610.63</v>
          </cell>
          <cell r="Y90">
            <v>1.8779342723004695E-2</v>
          </cell>
          <cell r="Z90">
            <v>2.546101651057046E-2</v>
          </cell>
        </row>
        <row r="91">
          <cell r="R91" t="str">
            <v>自贡</v>
          </cell>
          <cell r="S91">
            <v>2</v>
          </cell>
          <cell r="T91">
            <v>400</v>
          </cell>
          <cell r="U91">
            <v>28</v>
          </cell>
          <cell r="V91">
            <v>1680.2</v>
          </cell>
          <cell r="W91">
            <v>2</v>
          </cell>
          <cell r="X91">
            <v>400</v>
          </cell>
          <cell r="Y91">
            <v>4.6948356807511738E-3</v>
          </cell>
          <cell r="Z91">
            <v>2.2088969629374257E-3</v>
          </cell>
        </row>
        <row r="92">
          <cell r="R92" t="str">
            <v>总计</v>
          </cell>
          <cell r="S92">
            <v>426</v>
          </cell>
          <cell r="T92">
            <v>181085.85719999982</v>
          </cell>
          <cell r="U92">
            <v>13247.5</v>
          </cell>
          <cell r="V92">
            <v>178035.42</v>
          </cell>
          <cell r="W92">
            <v>426</v>
          </cell>
          <cell r="X92">
            <v>181085.85719999982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医药零担"/>
      <sheetName val="重货"/>
      <sheetName val="Sheet1"/>
      <sheetName val="零担"/>
      <sheetName val="广清线"/>
      <sheetName val="物流发货权重合计"/>
      <sheetName val="件数、重量合计"/>
    </sheetNames>
    <sheetDataSet>
      <sheetData sheetId="0"/>
      <sheetData sheetId="1">
        <row r="1">
          <cell r="T1" t="str">
            <v>行标签</v>
          </cell>
          <cell r="U1" t="str">
            <v>以下项目的计数:辅助列 （用于计算费率）</v>
          </cell>
          <cell r="V1" t="str">
            <v>以下项目的总和:重量（拆分）</v>
          </cell>
          <cell r="W1" t="str">
            <v>以下项目的总和:件数（拆分）</v>
          </cell>
          <cell r="X1" t="str">
            <v>以下项目的总和:总运费</v>
          </cell>
          <cell r="Y1" t="str">
            <v>以下项目的计数:辅助列 （用于计算费率）</v>
          </cell>
          <cell r="Z1" t="str">
            <v>以下项目的总和:重量（拆分）</v>
          </cell>
          <cell r="AA1" t="str">
            <v>票数-占比</v>
          </cell>
          <cell r="AB1" t="str">
            <v>重量-占比</v>
          </cell>
        </row>
        <row r="2">
          <cell r="T2" t="str">
            <v>安阳</v>
          </cell>
          <cell r="U2">
            <v>14</v>
          </cell>
          <cell r="V2">
            <v>40800</v>
          </cell>
          <cell r="W2">
            <v>4080</v>
          </cell>
          <cell r="X2">
            <v>19391.5</v>
          </cell>
          <cell r="Y2">
            <v>14</v>
          </cell>
          <cell r="Z2">
            <v>40800</v>
          </cell>
          <cell r="AA2">
            <v>4.6357615894039736E-2</v>
          </cell>
          <cell r="AB2">
            <v>8.7732003202285219E-2</v>
          </cell>
        </row>
        <row r="3">
          <cell r="T3" t="str">
            <v>北海</v>
          </cell>
          <cell r="U3">
            <v>1</v>
          </cell>
          <cell r="V3">
            <v>1210</v>
          </cell>
          <cell r="W3">
            <v>121</v>
          </cell>
          <cell r="X3">
            <v>419.87</v>
          </cell>
          <cell r="Y3">
            <v>1</v>
          </cell>
          <cell r="Z3">
            <v>1210</v>
          </cell>
          <cell r="AA3">
            <v>3.3112582781456954E-3</v>
          </cell>
          <cell r="AB3">
            <v>2.6018559773226743E-3</v>
          </cell>
        </row>
        <row r="4">
          <cell r="T4" t="str">
            <v>毕节</v>
          </cell>
          <cell r="U4">
            <v>2</v>
          </cell>
          <cell r="V4">
            <v>2000</v>
          </cell>
          <cell r="W4">
            <v>200</v>
          </cell>
          <cell r="X4">
            <v>1302</v>
          </cell>
          <cell r="Y4">
            <v>2</v>
          </cell>
          <cell r="Z4">
            <v>2000</v>
          </cell>
          <cell r="AA4">
            <v>6.6225165562913907E-3</v>
          </cell>
          <cell r="AB4">
            <v>4.3005883922688833E-3</v>
          </cell>
        </row>
        <row r="5">
          <cell r="T5" t="str">
            <v>亳州</v>
          </cell>
          <cell r="U5">
            <v>4</v>
          </cell>
          <cell r="V5">
            <v>6000</v>
          </cell>
          <cell r="W5">
            <v>600</v>
          </cell>
          <cell r="X5">
            <v>3204</v>
          </cell>
          <cell r="Y5">
            <v>4</v>
          </cell>
          <cell r="Z5">
            <v>6000</v>
          </cell>
          <cell r="AA5">
            <v>1.3245033112582781E-2</v>
          </cell>
          <cell r="AB5">
            <v>1.290176517680665E-2</v>
          </cell>
        </row>
        <row r="6">
          <cell r="T6" t="str">
            <v>常德</v>
          </cell>
          <cell r="U6">
            <v>7</v>
          </cell>
          <cell r="V6">
            <v>15519.6</v>
          </cell>
          <cell r="W6">
            <v>1308</v>
          </cell>
          <cell r="X6">
            <v>5644.0606499999994</v>
          </cell>
          <cell r="Y6">
            <v>7</v>
          </cell>
          <cell r="Z6">
            <v>15519.6</v>
          </cell>
          <cell r="AA6">
            <v>2.3178807947019868E-2</v>
          </cell>
          <cell r="AB6">
            <v>3.3371705806328082E-2</v>
          </cell>
        </row>
        <row r="7">
          <cell r="T7" t="str">
            <v>大理州</v>
          </cell>
          <cell r="U7">
            <v>1</v>
          </cell>
          <cell r="V7">
            <v>1000</v>
          </cell>
          <cell r="W7">
            <v>100</v>
          </cell>
          <cell r="X7">
            <v>585</v>
          </cell>
          <cell r="Y7">
            <v>1</v>
          </cell>
          <cell r="Z7">
            <v>1000</v>
          </cell>
          <cell r="AA7">
            <v>3.3112582781456954E-3</v>
          </cell>
          <cell r="AB7">
            <v>2.1502941961344417E-3</v>
          </cell>
        </row>
        <row r="8">
          <cell r="T8" t="str">
            <v>大连</v>
          </cell>
          <cell r="U8">
            <v>1</v>
          </cell>
          <cell r="V8">
            <v>1000</v>
          </cell>
          <cell r="W8">
            <v>100</v>
          </cell>
          <cell r="X8">
            <v>831</v>
          </cell>
          <cell r="Y8">
            <v>1</v>
          </cell>
          <cell r="Z8">
            <v>1000</v>
          </cell>
          <cell r="AA8">
            <v>3.3112582781456954E-3</v>
          </cell>
          <cell r="AB8">
            <v>2.1502941961344417E-3</v>
          </cell>
        </row>
        <row r="9">
          <cell r="T9" t="str">
            <v>德阳</v>
          </cell>
          <cell r="U9">
            <v>1</v>
          </cell>
          <cell r="V9">
            <v>1100</v>
          </cell>
          <cell r="W9">
            <v>110</v>
          </cell>
          <cell r="X9">
            <v>754.6</v>
          </cell>
          <cell r="Y9">
            <v>1</v>
          </cell>
          <cell r="Z9">
            <v>1100</v>
          </cell>
          <cell r="AA9">
            <v>3.3112582781456954E-3</v>
          </cell>
          <cell r="AB9">
            <v>2.3653236157478857E-3</v>
          </cell>
        </row>
        <row r="10">
          <cell r="T10" t="str">
            <v>阜阳</v>
          </cell>
          <cell r="U10">
            <v>2</v>
          </cell>
          <cell r="V10">
            <v>3549.4</v>
          </cell>
          <cell r="W10">
            <v>325</v>
          </cell>
          <cell r="X10">
            <v>1819.6325999999999</v>
          </cell>
          <cell r="Y10">
            <v>2</v>
          </cell>
          <cell r="Z10">
            <v>3549.4</v>
          </cell>
          <cell r="AA10">
            <v>6.6225165562913907E-3</v>
          </cell>
          <cell r="AB10">
            <v>7.632254219759587E-3</v>
          </cell>
        </row>
        <row r="11">
          <cell r="T11" t="str">
            <v>赣州</v>
          </cell>
          <cell r="U11">
            <v>1</v>
          </cell>
          <cell r="V11">
            <v>1150</v>
          </cell>
          <cell r="W11">
            <v>115</v>
          </cell>
          <cell r="X11">
            <v>699.05</v>
          </cell>
          <cell r="Y11">
            <v>1</v>
          </cell>
          <cell r="Z11">
            <v>1150</v>
          </cell>
          <cell r="AA11">
            <v>3.3112582781456954E-3</v>
          </cell>
          <cell r="AB11">
            <v>2.4728383255546078E-3</v>
          </cell>
        </row>
        <row r="12">
          <cell r="T12" t="str">
            <v>广元</v>
          </cell>
          <cell r="U12">
            <v>1</v>
          </cell>
          <cell r="V12">
            <v>2200</v>
          </cell>
          <cell r="W12">
            <v>220</v>
          </cell>
          <cell r="X12">
            <v>1476.2</v>
          </cell>
          <cell r="Y12">
            <v>1</v>
          </cell>
          <cell r="Z12">
            <v>2200</v>
          </cell>
          <cell r="AA12">
            <v>3.3112582781456954E-3</v>
          </cell>
          <cell r="AB12">
            <v>4.7306472314957715E-3</v>
          </cell>
        </row>
        <row r="13">
          <cell r="T13" t="str">
            <v>广州</v>
          </cell>
          <cell r="U13">
            <v>1</v>
          </cell>
          <cell r="V13">
            <v>2400</v>
          </cell>
          <cell r="W13">
            <v>96</v>
          </cell>
          <cell r="X13">
            <v>326.39999999999998</v>
          </cell>
          <cell r="Y13">
            <v>1</v>
          </cell>
          <cell r="Z13">
            <v>2400</v>
          </cell>
          <cell r="AA13">
            <v>3.3112582781456954E-3</v>
          </cell>
          <cell r="AB13">
            <v>5.1607060707226596E-3</v>
          </cell>
        </row>
        <row r="14">
          <cell r="T14" t="str">
            <v>贵港</v>
          </cell>
          <cell r="U14">
            <v>1</v>
          </cell>
          <cell r="V14">
            <v>1013.5</v>
          </cell>
          <cell r="W14">
            <v>65</v>
          </cell>
          <cell r="X14">
            <v>351.68449999999996</v>
          </cell>
          <cell r="Y14">
            <v>1</v>
          </cell>
          <cell r="Z14">
            <v>1013.5</v>
          </cell>
          <cell r="AA14">
            <v>3.3112582781456954E-3</v>
          </cell>
          <cell r="AB14">
            <v>2.1793231677822563E-3</v>
          </cell>
        </row>
        <row r="15">
          <cell r="T15" t="str">
            <v>贵阳</v>
          </cell>
          <cell r="U15">
            <v>1</v>
          </cell>
          <cell r="V15">
            <v>1100</v>
          </cell>
          <cell r="W15">
            <v>110</v>
          </cell>
          <cell r="X15">
            <v>596.20000000000005</v>
          </cell>
          <cell r="Y15">
            <v>1</v>
          </cell>
          <cell r="Z15">
            <v>1100</v>
          </cell>
          <cell r="AA15">
            <v>3.3112582781456954E-3</v>
          </cell>
          <cell r="AB15">
            <v>2.3653236157478857E-3</v>
          </cell>
        </row>
        <row r="16">
          <cell r="T16" t="str">
            <v>哈尔滨</v>
          </cell>
          <cell r="U16">
            <v>1</v>
          </cell>
          <cell r="V16">
            <v>1827.6</v>
          </cell>
          <cell r="W16">
            <v>180</v>
          </cell>
          <cell r="X16">
            <v>1633.8744000000002</v>
          </cell>
          <cell r="Y16">
            <v>1</v>
          </cell>
          <cell r="Z16">
            <v>1827.6</v>
          </cell>
          <cell r="AA16">
            <v>3.3112582781456954E-3</v>
          </cell>
          <cell r="AB16">
            <v>3.9298776728553053E-3</v>
          </cell>
        </row>
        <row r="17">
          <cell r="T17" t="str">
            <v>和田地区</v>
          </cell>
          <cell r="U17">
            <v>1</v>
          </cell>
          <cell r="V17">
            <v>1000</v>
          </cell>
          <cell r="W17">
            <v>100</v>
          </cell>
          <cell r="X17">
            <v>1063</v>
          </cell>
          <cell r="Y17">
            <v>1</v>
          </cell>
          <cell r="Z17">
            <v>1000</v>
          </cell>
          <cell r="AA17">
            <v>3.3112582781456954E-3</v>
          </cell>
          <cell r="AB17">
            <v>2.1502941961344417E-3</v>
          </cell>
        </row>
        <row r="18">
          <cell r="T18" t="str">
            <v>菏泽</v>
          </cell>
          <cell r="U18">
            <v>2</v>
          </cell>
          <cell r="V18">
            <v>5737.22</v>
          </cell>
          <cell r="W18">
            <v>365</v>
          </cell>
          <cell r="X18">
            <v>3050.1250200000004</v>
          </cell>
          <cell r="Y18">
            <v>2</v>
          </cell>
          <cell r="Z18">
            <v>5737.22</v>
          </cell>
          <cell r="AA18">
            <v>6.6225165562913907E-3</v>
          </cell>
          <cell r="AB18">
            <v>1.2336710867946441E-2</v>
          </cell>
        </row>
        <row r="19">
          <cell r="T19" t="str">
            <v>淮南</v>
          </cell>
          <cell r="U19">
            <v>1</v>
          </cell>
          <cell r="V19">
            <v>1001.6</v>
          </cell>
          <cell r="W19">
            <v>80</v>
          </cell>
          <cell r="X19">
            <v>554.88639999999998</v>
          </cell>
          <cell r="Y19">
            <v>1</v>
          </cell>
          <cell r="Z19">
            <v>1001.6</v>
          </cell>
          <cell r="AA19">
            <v>3.3112582781456954E-3</v>
          </cell>
          <cell r="AB19">
            <v>2.1537346668482568E-3</v>
          </cell>
        </row>
        <row r="20">
          <cell r="T20" t="str">
            <v>惠州</v>
          </cell>
          <cell r="U20">
            <v>4</v>
          </cell>
          <cell r="V20">
            <v>4000</v>
          </cell>
          <cell r="W20">
            <v>400</v>
          </cell>
          <cell r="X20">
            <v>888</v>
          </cell>
          <cell r="Y20">
            <v>4</v>
          </cell>
          <cell r="Z20">
            <v>4000</v>
          </cell>
          <cell r="AA20">
            <v>1.3245033112582781E-2</v>
          </cell>
          <cell r="AB20">
            <v>8.6011767845377667E-3</v>
          </cell>
        </row>
        <row r="21">
          <cell r="T21" t="str">
            <v>济宁</v>
          </cell>
          <cell r="U21">
            <v>1</v>
          </cell>
          <cell r="V21">
            <v>1000</v>
          </cell>
          <cell r="W21">
            <v>100</v>
          </cell>
          <cell r="X21">
            <v>567</v>
          </cell>
          <cell r="Y21">
            <v>1</v>
          </cell>
          <cell r="Z21">
            <v>1000</v>
          </cell>
          <cell r="AA21">
            <v>3.3112582781456954E-3</v>
          </cell>
          <cell r="AB21">
            <v>2.1502941961344417E-3</v>
          </cell>
        </row>
        <row r="22">
          <cell r="T22" t="str">
            <v>江门</v>
          </cell>
          <cell r="U22">
            <v>8</v>
          </cell>
          <cell r="V22">
            <v>8150</v>
          </cell>
          <cell r="W22">
            <v>815</v>
          </cell>
          <cell r="X22">
            <v>1768.55</v>
          </cell>
          <cell r="Y22">
            <v>8</v>
          </cell>
          <cell r="Z22">
            <v>8150</v>
          </cell>
          <cell r="AA22">
            <v>2.6490066225165563E-2</v>
          </cell>
          <cell r="AB22">
            <v>1.75248976984957E-2</v>
          </cell>
        </row>
        <row r="23">
          <cell r="T23" t="str">
            <v>金华</v>
          </cell>
          <cell r="U23">
            <v>20</v>
          </cell>
          <cell r="V23">
            <v>51442.759999999995</v>
          </cell>
          <cell r="W23">
            <v>4139</v>
          </cell>
          <cell r="X23">
            <v>22483.131969999999</v>
          </cell>
          <cell r="Y23">
            <v>20</v>
          </cell>
          <cell r="Z23">
            <v>51442.759999999995</v>
          </cell>
          <cell r="AA23">
            <v>6.6225165562913912E-2</v>
          </cell>
          <cell r="AB23">
            <v>0.110617068261137</v>
          </cell>
        </row>
        <row r="24">
          <cell r="T24" t="str">
            <v>荆州</v>
          </cell>
          <cell r="U24">
            <v>11</v>
          </cell>
          <cell r="V24">
            <v>24021.75</v>
          </cell>
          <cell r="W24">
            <v>1325</v>
          </cell>
          <cell r="X24">
            <v>10399.377500000001</v>
          </cell>
          <cell r="Y24">
            <v>11</v>
          </cell>
          <cell r="Z24">
            <v>24021.75</v>
          </cell>
          <cell r="AA24">
            <v>3.6423841059602648E-2</v>
          </cell>
          <cell r="AB24">
            <v>5.1653829605992525E-2</v>
          </cell>
        </row>
        <row r="25">
          <cell r="T25" t="str">
            <v>喀什地区</v>
          </cell>
          <cell r="U25">
            <v>1</v>
          </cell>
          <cell r="V25">
            <v>1646.46</v>
          </cell>
          <cell r="W25">
            <v>126</v>
          </cell>
          <cell r="X25">
            <v>1750.1869799999999</v>
          </cell>
          <cell r="Y25">
            <v>1</v>
          </cell>
          <cell r="Z25">
            <v>1646.46</v>
          </cell>
          <cell r="AA25">
            <v>3.3112582781456954E-3</v>
          </cell>
          <cell r="AB25">
            <v>3.5403733821675128E-3</v>
          </cell>
        </row>
        <row r="26">
          <cell r="T26" t="str">
            <v>开封</v>
          </cell>
          <cell r="U26">
            <v>11</v>
          </cell>
          <cell r="V26">
            <v>15551.350000000002</v>
          </cell>
          <cell r="W26">
            <v>1327</v>
          </cell>
          <cell r="X26">
            <v>8211.1128000000008</v>
          </cell>
          <cell r="Y26">
            <v>11</v>
          </cell>
          <cell r="Z26">
            <v>15551.350000000002</v>
          </cell>
          <cell r="AA26">
            <v>3.6423841059602648E-2</v>
          </cell>
          <cell r="AB26">
            <v>3.3439977647055349E-2</v>
          </cell>
        </row>
        <row r="27">
          <cell r="T27" t="str">
            <v>昆明</v>
          </cell>
          <cell r="U27">
            <v>3</v>
          </cell>
          <cell r="V27">
            <v>4500</v>
          </cell>
          <cell r="W27">
            <v>450</v>
          </cell>
          <cell r="X27">
            <v>2415.5</v>
          </cell>
          <cell r="Y27">
            <v>3</v>
          </cell>
          <cell r="Z27">
            <v>4500</v>
          </cell>
          <cell r="AA27">
            <v>9.9337748344370865E-3</v>
          </cell>
          <cell r="AB27">
            <v>9.6763238826049879E-3</v>
          </cell>
        </row>
        <row r="28">
          <cell r="T28" t="str">
            <v>兰州</v>
          </cell>
          <cell r="U28">
            <v>2</v>
          </cell>
          <cell r="V28">
            <v>2250</v>
          </cell>
          <cell r="W28">
            <v>90</v>
          </cell>
          <cell r="X28">
            <v>1525.5</v>
          </cell>
          <cell r="Y28">
            <v>2</v>
          </cell>
          <cell r="Z28">
            <v>2250</v>
          </cell>
          <cell r="AA28">
            <v>6.6225165562913907E-3</v>
          </cell>
          <cell r="AB28">
            <v>4.838161941302494E-3</v>
          </cell>
        </row>
        <row r="29">
          <cell r="T29" t="str">
            <v>乐山</v>
          </cell>
          <cell r="U29">
            <v>1</v>
          </cell>
          <cell r="V29">
            <v>1000</v>
          </cell>
          <cell r="W29">
            <v>100</v>
          </cell>
          <cell r="X29">
            <v>686</v>
          </cell>
          <cell r="Y29">
            <v>1</v>
          </cell>
          <cell r="Z29">
            <v>1000</v>
          </cell>
          <cell r="AA29">
            <v>3.3112582781456954E-3</v>
          </cell>
          <cell r="AB29">
            <v>2.1502941961344417E-3</v>
          </cell>
        </row>
        <row r="30">
          <cell r="T30" t="str">
            <v>临沂</v>
          </cell>
          <cell r="U30">
            <v>1</v>
          </cell>
          <cell r="V30">
            <v>1258.0999999999999</v>
          </cell>
          <cell r="W30">
            <v>115</v>
          </cell>
          <cell r="X30">
            <v>713.34269999999992</v>
          </cell>
          <cell r="Y30">
            <v>1</v>
          </cell>
          <cell r="Z30">
            <v>1258.0999999999999</v>
          </cell>
          <cell r="AA30">
            <v>3.3112582781456954E-3</v>
          </cell>
          <cell r="AB30">
            <v>2.7052851281567408E-3</v>
          </cell>
        </row>
        <row r="31">
          <cell r="T31" t="str">
            <v>六安</v>
          </cell>
          <cell r="U31">
            <v>2</v>
          </cell>
          <cell r="V31">
            <v>2000</v>
          </cell>
          <cell r="W31">
            <v>200</v>
          </cell>
          <cell r="X31">
            <v>1108</v>
          </cell>
          <cell r="Y31">
            <v>2</v>
          </cell>
          <cell r="Z31">
            <v>2000</v>
          </cell>
          <cell r="AA31">
            <v>6.6225165562913907E-3</v>
          </cell>
          <cell r="AB31">
            <v>4.3005883922688833E-3</v>
          </cell>
        </row>
        <row r="32">
          <cell r="T32" t="str">
            <v>六盘水</v>
          </cell>
          <cell r="U32">
            <v>1</v>
          </cell>
          <cell r="V32">
            <v>1000</v>
          </cell>
          <cell r="W32">
            <v>100</v>
          </cell>
          <cell r="X32">
            <v>651</v>
          </cell>
          <cell r="Y32">
            <v>1</v>
          </cell>
          <cell r="Z32">
            <v>1000</v>
          </cell>
          <cell r="AA32">
            <v>3.3112582781456954E-3</v>
          </cell>
          <cell r="AB32">
            <v>2.1502941961344417E-3</v>
          </cell>
        </row>
        <row r="33">
          <cell r="T33" t="str">
            <v>茂名</v>
          </cell>
          <cell r="U33">
            <v>16</v>
          </cell>
          <cell r="V33">
            <v>21163.3</v>
          </cell>
          <cell r="W33">
            <v>2074</v>
          </cell>
          <cell r="X33">
            <v>6240.1128999999992</v>
          </cell>
          <cell r="Y33">
            <v>16</v>
          </cell>
          <cell r="Z33">
            <v>21163.3</v>
          </cell>
          <cell r="AA33">
            <v>5.2980132450331126E-2</v>
          </cell>
          <cell r="AB33">
            <v>4.5507321161052029E-2</v>
          </cell>
        </row>
        <row r="34">
          <cell r="T34" t="str">
            <v>眉山</v>
          </cell>
          <cell r="U34">
            <v>1</v>
          </cell>
          <cell r="V34">
            <v>1000</v>
          </cell>
          <cell r="W34">
            <v>100</v>
          </cell>
          <cell r="X34">
            <v>686</v>
          </cell>
          <cell r="Y34">
            <v>1</v>
          </cell>
          <cell r="Z34">
            <v>1000</v>
          </cell>
          <cell r="AA34">
            <v>3.3112582781456954E-3</v>
          </cell>
          <cell r="AB34">
            <v>2.1502941961344417E-3</v>
          </cell>
        </row>
        <row r="35">
          <cell r="T35" t="str">
            <v>梅州</v>
          </cell>
          <cell r="U35">
            <v>11</v>
          </cell>
          <cell r="V35">
            <v>12300</v>
          </cell>
          <cell r="W35">
            <v>1230</v>
          </cell>
          <cell r="X35">
            <v>3631.5</v>
          </cell>
          <cell r="Y35">
            <v>11</v>
          </cell>
          <cell r="Z35">
            <v>12300</v>
          </cell>
          <cell r="AA35">
            <v>3.6423841059602648E-2</v>
          </cell>
          <cell r="AB35">
            <v>2.6448618612453633E-2</v>
          </cell>
        </row>
        <row r="36">
          <cell r="T36" t="str">
            <v>绵阳</v>
          </cell>
          <cell r="U36">
            <v>4</v>
          </cell>
          <cell r="V36">
            <v>6200</v>
          </cell>
          <cell r="W36">
            <v>620</v>
          </cell>
          <cell r="X36">
            <v>4193.2</v>
          </cell>
          <cell r="Y36">
            <v>4</v>
          </cell>
          <cell r="Z36">
            <v>6200</v>
          </cell>
          <cell r="AA36">
            <v>1.3245033112582781E-2</v>
          </cell>
          <cell r="AB36">
            <v>1.3331824016033538E-2</v>
          </cell>
        </row>
        <row r="37">
          <cell r="T37" t="str">
            <v>南昌</v>
          </cell>
          <cell r="U37">
            <v>1</v>
          </cell>
          <cell r="V37">
            <v>1000</v>
          </cell>
          <cell r="W37">
            <v>100</v>
          </cell>
          <cell r="X37">
            <v>375</v>
          </cell>
          <cell r="Y37">
            <v>1</v>
          </cell>
          <cell r="Z37">
            <v>1000</v>
          </cell>
          <cell r="AA37">
            <v>3.3112582781456954E-3</v>
          </cell>
          <cell r="AB37">
            <v>2.1502941961344417E-3</v>
          </cell>
        </row>
        <row r="38">
          <cell r="T38" t="str">
            <v>南通</v>
          </cell>
          <cell r="U38">
            <v>2</v>
          </cell>
          <cell r="V38">
            <v>3124.26</v>
          </cell>
          <cell r="W38">
            <v>261</v>
          </cell>
          <cell r="X38">
            <v>1459.0294200000001</v>
          </cell>
          <cell r="Y38">
            <v>2</v>
          </cell>
          <cell r="Z38">
            <v>3124.26</v>
          </cell>
          <cell r="AA38">
            <v>6.6225165562913907E-3</v>
          </cell>
          <cell r="AB38">
            <v>6.7180781452149908E-3</v>
          </cell>
        </row>
        <row r="39">
          <cell r="T39" t="str">
            <v>普洱</v>
          </cell>
          <cell r="U39">
            <v>1</v>
          </cell>
          <cell r="V39">
            <v>1000</v>
          </cell>
          <cell r="W39">
            <v>100</v>
          </cell>
          <cell r="X39">
            <v>585</v>
          </cell>
          <cell r="Y39">
            <v>1</v>
          </cell>
          <cell r="Z39">
            <v>1000</v>
          </cell>
          <cell r="AA39">
            <v>3.3112582781456954E-3</v>
          </cell>
          <cell r="AB39">
            <v>2.1502941961344417E-3</v>
          </cell>
        </row>
        <row r="40">
          <cell r="T40" t="str">
            <v>钦州</v>
          </cell>
          <cell r="U40">
            <v>3</v>
          </cell>
          <cell r="V40">
            <v>3000</v>
          </cell>
          <cell r="W40">
            <v>300</v>
          </cell>
          <cell r="X40">
            <v>1041</v>
          </cell>
          <cell r="Y40">
            <v>3</v>
          </cell>
          <cell r="Z40">
            <v>3000</v>
          </cell>
          <cell r="AA40">
            <v>9.9337748344370865E-3</v>
          </cell>
          <cell r="AB40">
            <v>6.450882588403325E-3</v>
          </cell>
        </row>
        <row r="41">
          <cell r="T41" t="str">
            <v>清远</v>
          </cell>
          <cell r="U41">
            <v>9</v>
          </cell>
          <cell r="V41">
            <v>18358.66</v>
          </cell>
          <cell r="W41">
            <v>1347</v>
          </cell>
          <cell r="X41">
            <v>2831.40859</v>
          </cell>
          <cell r="Y41">
            <v>9</v>
          </cell>
          <cell r="Z41">
            <v>18358.66</v>
          </cell>
          <cell r="AA41">
            <v>2.9801324503311258E-2</v>
          </cell>
          <cell r="AB41">
            <v>3.9476520046805526E-2</v>
          </cell>
        </row>
        <row r="42">
          <cell r="T42" t="str">
            <v>曲靖</v>
          </cell>
          <cell r="U42">
            <v>7</v>
          </cell>
          <cell r="V42">
            <v>9400</v>
          </cell>
          <cell r="W42">
            <v>940</v>
          </cell>
          <cell r="X42">
            <v>5416.5</v>
          </cell>
          <cell r="Y42">
            <v>7</v>
          </cell>
          <cell r="Z42">
            <v>9400</v>
          </cell>
          <cell r="AA42">
            <v>2.3178807947019868E-2</v>
          </cell>
          <cell r="AB42">
            <v>2.0212765443663752E-2</v>
          </cell>
        </row>
        <row r="43">
          <cell r="T43" t="str">
            <v>商丘</v>
          </cell>
          <cell r="U43">
            <v>1</v>
          </cell>
          <cell r="V43">
            <v>4265.46</v>
          </cell>
          <cell r="W43">
            <v>274</v>
          </cell>
          <cell r="X43">
            <v>2000.5007400000002</v>
          </cell>
          <cell r="Y43">
            <v>1</v>
          </cell>
          <cell r="Z43">
            <v>4265.46</v>
          </cell>
          <cell r="AA43">
            <v>3.3112582781456954E-3</v>
          </cell>
          <cell r="AB43">
            <v>9.1719938818436153E-3</v>
          </cell>
        </row>
        <row r="44">
          <cell r="T44" t="str">
            <v>上饶</v>
          </cell>
          <cell r="U44">
            <v>1</v>
          </cell>
          <cell r="V44">
            <v>1246.4000000000001</v>
          </cell>
          <cell r="W44">
            <v>110</v>
          </cell>
          <cell r="X44">
            <v>489.83520000000004</v>
          </cell>
          <cell r="Y44">
            <v>1</v>
          </cell>
          <cell r="Z44">
            <v>1246.4000000000001</v>
          </cell>
          <cell r="AA44">
            <v>3.3112582781456954E-3</v>
          </cell>
          <cell r="AB44">
            <v>2.6801266860619682E-3</v>
          </cell>
        </row>
        <row r="45">
          <cell r="T45" t="str">
            <v>随州</v>
          </cell>
          <cell r="U45">
            <v>2</v>
          </cell>
          <cell r="V45">
            <v>2100</v>
          </cell>
          <cell r="W45">
            <v>210</v>
          </cell>
          <cell r="X45">
            <v>961.8</v>
          </cell>
          <cell r="Y45">
            <v>2</v>
          </cell>
          <cell r="Z45">
            <v>2100</v>
          </cell>
          <cell r="AA45">
            <v>6.6225165562913907E-3</v>
          </cell>
          <cell r="AB45">
            <v>4.5156178118823274E-3</v>
          </cell>
        </row>
        <row r="46">
          <cell r="T46" t="str">
            <v>渭南</v>
          </cell>
          <cell r="U46">
            <v>8</v>
          </cell>
          <cell r="V46">
            <v>9500</v>
          </cell>
          <cell r="W46">
            <v>950</v>
          </cell>
          <cell r="X46">
            <v>5584.3</v>
          </cell>
          <cell r="Y46">
            <v>8</v>
          </cell>
          <cell r="Z46">
            <v>9500</v>
          </cell>
          <cell r="AA46">
            <v>2.6490066225165563E-2</v>
          </cell>
          <cell r="AB46">
            <v>2.0427794863277195E-2</v>
          </cell>
        </row>
        <row r="47">
          <cell r="T47" t="str">
            <v>文昌</v>
          </cell>
          <cell r="U47">
            <v>3</v>
          </cell>
          <cell r="V47">
            <v>3000</v>
          </cell>
          <cell r="W47">
            <v>300</v>
          </cell>
          <cell r="X47">
            <v>1629</v>
          </cell>
          <cell r="Y47">
            <v>3</v>
          </cell>
          <cell r="Z47">
            <v>3000</v>
          </cell>
          <cell r="AA47">
            <v>9.9337748344370865E-3</v>
          </cell>
          <cell r="AB47">
            <v>6.450882588403325E-3</v>
          </cell>
        </row>
        <row r="48">
          <cell r="T48" t="str">
            <v>乌鲁木齐</v>
          </cell>
          <cell r="U48">
            <v>12</v>
          </cell>
          <cell r="V48">
            <v>17938.419999999998</v>
          </cell>
          <cell r="W48">
            <v>1625</v>
          </cell>
          <cell r="X48">
            <v>17994.628880000004</v>
          </cell>
          <cell r="Y48">
            <v>12</v>
          </cell>
          <cell r="Z48">
            <v>17938.419999999998</v>
          </cell>
          <cell r="AA48">
            <v>3.9735099337748346E-2</v>
          </cell>
          <cell r="AB48">
            <v>3.8572880413821987E-2</v>
          </cell>
        </row>
        <row r="49">
          <cell r="T49" t="str">
            <v>武汉</v>
          </cell>
          <cell r="U49">
            <v>3</v>
          </cell>
          <cell r="V49">
            <v>3170.4</v>
          </cell>
          <cell r="W49">
            <v>255</v>
          </cell>
          <cell r="X49">
            <v>1388.6352000000002</v>
          </cell>
          <cell r="Y49">
            <v>3</v>
          </cell>
          <cell r="Z49">
            <v>3170.4</v>
          </cell>
          <cell r="AA49">
            <v>9.9337748344370865E-3</v>
          </cell>
          <cell r="AB49">
            <v>6.8172927194246336E-3</v>
          </cell>
        </row>
        <row r="50">
          <cell r="T50" t="str">
            <v>武威</v>
          </cell>
          <cell r="U50">
            <v>1</v>
          </cell>
          <cell r="V50">
            <v>1000</v>
          </cell>
          <cell r="W50">
            <v>100</v>
          </cell>
          <cell r="X50">
            <v>768</v>
          </cell>
          <cell r="Y50">
            <v>1</v>
          </cell>
          <cell r="Z50">
            <v>1000</v>
          </cell>
          <cell r="AA50">
            <v>3.3112582781456954E-3</v>
          </cell>
          <cell r="AB50">
            <v>2.1502941961344417E-3</v>
          </cell>
        </row>
        <row r="51">
          <cell r="T51" t="str">
            <v>西安</v>
          </cell>
          <cell r="U51">
            <v>1</v>
          </cell>
          <cell r="V51">
            <v>1100</v>
          </cell>
          <cell r="W51">
            <v>110</v>
          </cell>
          <cell r="X51">
            <v>623.70000000000005</v>
          </cell>
          <cell r="Y51">
            <v>1</v>
          </cell>
          <cell r="Z51">
            <v>1100</v>
          </cell>
          <cell r="AA51">
            <v>3.3112582781456954E-3</v>
          </cell>
          <cell r="AB51">
            <v>2.3653236157478857E-3</v>
          </cell>
        </row>
        <row r="52">
          <cell r="T52" t="str">
            <v>咸阳</v>
          </cell>
          <cell r="U52">
            <v>4</v>
          </cell>
          <cell r="V52">
            <v>5200</v>
          </cell>
          <cell r="W52">
            <v>520</v>
          </cell>
          <cell r="X52">
            <v>2886.8</v>
          </cell>
          <cell r="Y52">
            <v>4</v>
          </cell>
          <cell r="Z52">
            <v>5200</v>
          </cell>
          <cell r="AA52">
            <v>1.3245033112582781E-2</v>
          </cell>
          <cell r="AB52">
            <v>1.1181529819899096E-2</v>
          </cell>
        </row>
        <row r="53">
          <cell r="T53" t="str">
            <v>襄阳</v>
          </cell>
          <cell r="U53">
            <v>1</v>
          </cell>
          <cell r="V53">
            <v>1000</v>
          </cell>
          <cell r="W53">
            <v>100</v>
          </cell>
          <cell r="X53">
            <v>487</v>
          </cell>
          <cell r="Y53">
            <v>1</v>
          </cell>
          <cell r="Z53">
            <v>1000</v>
          </cell>
          <cell r="AA53">
            <v>3.3112582781456954E-3</v>
          </cell>
          <cell r="AB53">
            <v>2.1502941961344417E-3</v>
          </cell>
        </row>
        <row r="54">
          <cell r="T54" t="str">
            <v>孝感</v>
          </cell>
          <cell r="U54">
            <v>2</v>
          </cell>
          <cell r="V54">
            <v>2000</v>
          </cell>
          <cell r="W54">
            <v>200</v>
          </cell>
          <cell r="X54">
            <v>916</v>
          </cell>
          <cell r="Y54">
            <v>2</v>
          </cell>
          <cell r="Z54">
            <v>2000</v>
          </cell>
          <cell r="AA54">
            <v>6.6225165562913907E-3</v>
          </cell>
          <cell r="AB54">
            <v>4.3005883922688833E-3</v>
          </cell>
        </row>
        <row r="55">
          <cell r="T55" t="str">
            <v>邢台</v>
          </cell>
          <cell r="U55">
            <v>3</v>
          </cell>
          <cell r="V55">
            <v>3000</v>
          </cell>
          <cell r="W55">
            <v>245</v>
          </cell>
          <cell r="X55">
            <v>1785</v>
          </cell>
          <cell r="Y55">
            <v>3</v>
          </cell>
          <cell r="Z55">
            <v>3000</v>
          </cell>
          <cell r="AA55">
            <v>9.9337748344370865E-3</v>
          </cell>
          <cell r="AB55">
            <v>6.450882588403325E-3</v>
          </cell>
        </row>
        <row r="56">
          <cell r="T56" t="str">
            <v>宿州</v>
          </cell>
          <cell r="U56">
            <v>1</v>
          </cell>
          <cell r="V56">
            <v>1000</v>
          </cell>
          <cell r="W56">
            <v>100</v>
          </cell>
          <cell r="X56">
            <v>554</v>
          </cell>
          <cell r="Y56">
            <v>1</v>
          </cell>
          <cell r="Z56">
            <v>1000</v>
          </cell>
          <cell r="AA56">
            <v>3.3112582781456954E-3</v>
          </cell>
          <cell r="AB56">
            <v>2.1502941961344417E-3</v>
          </cell>
        </row>
        <row r="57">
          <cell r="T57" t="str">
            <v>徐州</v>
          </cell>
          <cell r="U57">
            <v>2</v>
          </cell>
          <cell r="V57">
            <v>2830</v>
          </cell>
          <cell r="W57">
            <v>283</v>
          </cell>
          <cell r="X57">
            <v>1398.02</v>
          </cell>
          <cell r="Y57">
            <v>2</v>
          </cell>
          <cell r="Z57">
            <v>2830</v>
          </cell>
          <cell r="AA57">
            <v>6.6225165562913907E-3</v>
          </cell>
          <cell r="AB57">
            <v>6.0853325750604694E-3</v>
          </cell>
        </row>
        <row r="58">
          <cell r="T58" t="str">
            <v>许昌</v>
          </cell>
          <cell r="U58">
            <v>1</v>
          </cell>
          <cell r="V58">
            <v>1000</v>
          </cell>
          <cell r="W58">
            <v>100</v>
          </cell>
          <cell r="X58">
            <v>528</v>
          </cell>
          <cell r="Y58">
            <v>1</v>
          </cell>
          <cell r="Z58">
            <v>1000</v>
          </cell>
          <cell r="AA58">
            <v>3.3112582781456954E-3</v>
          </cell>
          <cell r="AB58">
            <v>2.1502941961344417E-3</v>
          </cell>
        </row>
        <row r="59">
          <cell r="T59" t="str">
            <v>雅安</v>
          </cell>
          <cell r="U59">
            <v>3</v>
          </cell>
          <cell r="V59">
            <v>3064</v>
          </cell>
          <cell r="W59">
            <v>250</v>
          </cell>
          <cell r="X59">
            <v>2101.904</v>
          </cell>
          <cell r="Y59">
            <v>3</v>
          </cell>
          <cell r="Z59">
            <v>3064</v>
          </cell>
          <cell r="AA59">
            <v>9.9337748344370865E-3</v>
          </cell>
          <cell r="AB59">
            <v>6.5885014169559291E-3</v>
          </cell>
        </row>
        <row r="60">
          <cell r="T60" t="str">
            <v>延安</v>
          </cell>
          <cell r="U60">
            <v>5</v>
          </cell>
          <cell r="V60">
            <v>5400</v>
          </cell>
          <cell r="W60">
            <v>540</v>
          </cell>
          <cell r="X60">
            <v>3213</v>
          </cell>
          <cell r="Y60">
            <v>5</v>
          </cell>
          <cell r="Z60">
            <v>5400</v>
          </cell>
          <cell r="AA60">
            <v>1.6556291390728478E-2</v>
          </cell>
          <cell r="AB60">
            <v>1.1611588659125984E-2</v>
          </cell>
        </row>
        <row r="61">
          <cell r="T61" t="str">
            <v>盐城</v>
          </cell>
          <cell r="U61">
            <v>1</v>
          </cell>
          <cell r="V61">
            <v>1746.83</v>
          </cell>
          <cell r="W61">
            <v>137</v>
          </cell>
          <cell r="X61">
            <v>815.76960999999994</v>
          </cell>
          <cell r="Y61">
            <v>1</v>
          </cell>
          <cell r="Z61">
            <v>1746.83</v>
          </cell>
          <cell r="AA61">
            <v>3.3112582781456954E-3</v>
          </cell>
          <cell r="AB61">
            <v>3.7561984106335264E-3</v>
          </cell>
        </row>
        <row r="62">
          <cell r="T62" t="str">
            <v>阳江</v>
          </cell>
          <cell r="U62">
            <v>28</v>
          </cell>
          <cell r="V62">
            <v>33840.530000000006</v>
          </cell>
          <cell r="W62">
            <v>3199.5</v>
          </cell>
          <cell r="X62">
            <v>9960.396850000001</v>
          </cell>
          <cell r="Y62">
            <v>28</v>
          </cell>
          <cell r="Z62">
            <v>33840.530000000006</v>
          </cell>
          <cell r="AA62">
            <v>9.2715231788079472E-2</v>
          </cell>
          <cell r="AB62">
            <v>7.2767095253113465E-2</v>
          </cell>
        </row>
        <row r="63">
          <cell r="T63" t="str">
            <v>宜宾</v>
          </cell>
          <cell r="U63">
            <v>3</v>
          </cell>
          <cell r="V63">
            <v>8000</v>
          </cell>
          <cell r="W63">
            <v>800</v>
          </cell>
          <cell r="X63">
            <v>5110</v>
          </cell>
          <cell r="Y63">
            <v>3</v>
          </cell>
          <cell r="Z63">
            <v>8000</v>
          </cell>
          <cell r="AA63">
            <v>9.9337748344370865E-3</v>
          </cell>
          <cell r="AB63">
            <v>1.7202353569075533E-2</v>
          </cell>
        </row>
        <row r="64">
          <cell r="T64" t="str">
            <v>宜昌</v>
          </cell>
          <cell r="U64">
            <v>1</v>
          </cell>
          <cell r="V64">
            <v>1000</v>
          </cell>
          <cell r="W64">
            <v>100</v>
          </cell>
          <cell r="X64">
            <v>487</v>
          </cell>
          <cell r="Y64">
            <v>1</v>
          </cell>
          <cell r="Z64">
            <v>1000</v>
          </cell>
          <cell r="AA64">
            <v>3.3112582781456954E-3</v>
          </cell>
          <cell r="AB64">
            <v>2.1502941961344417E-3</v>
          </cell>
        </row>
        <row r="65">
          <cell r="T65" t="str">
            <v>益阳</v>
          </cell>
          <cell r="U65">
            <v>1</v>
          </cell>
          <cell r="V65">
            <v>1550.0300000000002</v>
          </cell>
          <cell r="W65">
            <v>122</v>
          </cell>
          <cell r="X65">
            <v>626.21212000000014</v>
          </cell>
          <cell r="Y65">
            <v>1</v>
          </cell>
          <cell r="Z65">
            <v>1550.0300000000002</v>
          </cell>
          <cell r="AA65">
            <v>3.3112582781456954E-3</v>
          </cell>
          <cell r="AB65">
            <v>3.3330205128342689E-3</v>
          </cell>
        </row>
        <row r="66">
          <cell r="T66" t="str">
            <v>玉林</v>
          </cell>
          <cell r="U66">
            <v>17</v>
          </cell>
          <cell r="V66">
            <v>18700</v>
          </cell>
          <cell r="W66">
            <v>1870</v>
          </cell>
          <cell r="X66">
            <v>6488.9</v>
          </cell>
          <cell r="Y66">
            <v>17</v>
          </cell>
          <cell r="Z66">
            <v>18700</v>
          </cell>
          <cell r="AA66">
            <v>5.6291390728476824E-2</v>
          </cell>
          <cell r="AB66">
            <v>4.0210501467714058E-2</v>
          </cell>
        </row>
        <row r="67">
          <cell r="T67" t="str">
            <v>湛江</v>
          </cell>
          <cell r="U67">
            <v>5</v>
          </cell>
          <cell r="V67">
            <v>5000</v>
          </cell>
          <cell r="W67">
            <v>500</v>
          </cell>
          <cell r="X67">
            <v>1635</v>
          </cell>
          <cell r="Y67">
            <v>5</v>
          </cell>
          <cell r="Z67">
            <v>5000</v>
          </cell>
          <cell r="AA67">
            <v>1.6556291390728478E-2</v>
          </cell>
          <cell r="AB67">
            <v>1.0751470980672207E-2</v>
          </cell>
        </row>
        <row r="68">
          <cell r="T68" t="str">
            <v>漳州</v>
          </cell>
          <cell r="U68">
            <v>1</v>
          </cell>
          <cell r="V68">
            <v>1000</v>
          </cell>
          <cell r="W68">
            <v>40</v>
          </cell>
          <cell r="X68">
            <v>356</v>
          </cell>
          <cell r="Y68">
            <v>1</v>
          </cell>
          <cell r="Z68">
            <v>1000</v>
          </cell>
          <cell r="AA68">
            <v>3.3112582781456954E-3</v>
          </cell>
          <cell r="AB68">
            <v>2.1502941961344417E-3</v>
          </cell>
        </row>
        <row r="69">
          <cell r="T69" t="str">
            <v>肇庆</v>
          </cell>
          <cell r="U69">
            <v>5</v>
          </cell>
          <cell r="V69">
            <v>6139.6833999999999</v>
          </cell>
          <cell r="W69">
            <v>588</v>
          </cell>
          <cell r="X69">
            <v>1286.4509812000001</v>
          </cell>
          <cell r="Y69">
            <v>5</v>
          </cell>
          <cell r="Z69">
            <v>6139.6833999999999</v>
          </cell>
          <cell r="AA69">
            <v>1.6556291390728478E-2</v>
          </cell>
          <cell r="AB69">
            <v>1.3202125581122975E-2</v>
          </cell>
        </row>
        <row r="70">
          <cell r="T70" t="str">
            <v>中卫</v>
          </cell>
          <cell r="U70">
            <v>1</v>
          </cell>
          <cell r="V70">
            <v>1000</v>
          </cell>
          <cell r="W70">
            <v>100</v>
          </cell>
          <cell r="X70">
            <v>765</v>
          </cell>
          <cell r="Y70">
            <v>1</v>
          </cell>
          <cell r="Z70">
            <v>1000</v>
          </cell>
          <cell r="AA70">
            <v>3.3112582781456954E-3</v>
          </cell>
          <cell r="AB70">
            <v>2.1502941961344417E-3</v>
          </cell>
        </row>
        <row r="71">
          <cell r="T71" t="str">
            <v>周口</v>
          </cell>
          <cell r="U71">
            <v>8</v>
          </cell>
          <cell r="V71">
            <v>16705.3</v>
          </cell>
          <cell r="W71">
            <v>1352</v>
          </cell>
          <cell r="X71">
            <v>8345.6302899999991</v>
          </cell>
          <cell r="Y71">
            <v>8</v>
          </cell>
          <cell r="Z71">
            <v>16705.3</v>
          </cell>
          <cell r="AA71">
            <v>2.6490066225165563E-2</v>
          </cell>
          <cell r="AB71">
            <v>3.5921309634684685E-2</v>
          </cell>
        </row>
        <row r="72">
          <cell r="T72" t="str">
            <v>株洲</v>
          </cell>
          <cell r="U72">
            <v>3</v>
          </cell>
          <cell r="V72">
            <v>3000</v>
          </cell>
          <cell r="W72">
            <v>300</v>
          </cell>
          <cell r="X72">
            <v>1125</v>
          </cell>
          <cell r="Y72">
            <v>3</v>
          </cell>
          <cell r="Z72">
            <v>3000</v>
          </cell>
          <cell r="AA72">
            <v>9.9337748344370865E-3</v>
          </cell>
          <cell r="AB72">
            <v>6.450882588403325E-3</v>
          </cell>
        </row>
        <row r="73">
          <cell r="T73" t="str">
            <v>驻马店</v>
          </cell>
          <cell r="U73">
            <v>3</v>
          </cell>
          <cell r="V73">
            <v>3880.03</v>
          </cell>
          <cell r="W73">
            <v>420</v>
          </cell>
          <cell r="X73">
            <v>2048.6558400000004</v>
          </cell>
          <cell r="Y73">
            <v>3</v>
          </cell>
          <cell r="Z73">
            <v>3880.03</v>
          </cell>
          <cell r="AA73">
            <v>9.9337748344370865E-3</v>
          </cell>
          <cell r="AB73">
            <v>8.3432059898275179E-3</v>
          </cell>
        </row>
        <row r="74">
          <cell r="T74" t="str">
            <v>自贡</v>
          </cell>
          <cell r="U74">
            <v>7</v>
          </cell>
          <cell r="V74">
            <v>11700</v>
          </cell>
          <cell r="W74">
            <v>1170</v>
          </cell>
          <cell r="X74">
            <v>6558.2000000000007</v>
          </cell>
          <cell r="Y74">
            <v>7</v>
          </cell>
          <cell r="Z74">
            <v>11700</v>
          </cell>
          <cell r="AA74">
            <v>2.3178807947019868E-2</v>
          </cell>
          <cell r="AB74">
            <v>2.5158442094772967E-2</v>
          </cell>
        </row>
        <row r="75">
          <cell r="T75" t="str">
            <v>总计</v>
          </cell>
          <cell r="U75">
            <v>302</v>
          </cell>
          <cell r="V75">
            <v>465052.64339999994</v>
          </cell>
          <cell r="W75">
            <v>41604.5</v>
          </cell>
          <cell r="X75">
            <v>214246.87614119999</v>
          </cell>
          <cell r="Y75">
            <v>302</v>
          </cell>
          <cell r="Z75">
            <v>465052.64339999994</v>
          </cell>
        </row>
      </sheetData>
      <sheetData sheetId="2"/>
      <sheetData sheetId="3"/>
      <sheetData sheetId="4">
        <row r="1">
          <cell r="W1" t="str">
            <v>票数</v>
          </cell>
          <cell r="X1" t="str">
            <v>重量</v>
          </cell>
          <cell r="Y1" t="str">
            <v>票数-占比</v>
          </cell>
          <cell r="Z1" t="str">
            <v>重量-占比</v>
          </cell>
        </row>
        <row r="2">
          <cell r="V2" t="str">
            <v>7米6车型</v>
          </cell>
          <cell r="W2">
            <v>2</v>
          </cell>
          <cell r="X2">
            <v>18660</v>
          </cell>
          <cell r="Y2">
            <v>0.18181818181818182</v>
          </cell>
          <cell r="Z2">
            <v>7.239854116551564E-2</v>
          </cell>
        </row>
        <row r="3">
          <cell r="V3" t="str">
            <v>9米6车型</v>
          </cell>
          <cell r="W3">
            <v>2</v>
          </cell>
          <cell r="X3">
            <v>27750</v>
          </cell>
          <cell r="Y3">
            <v>0.18181818181818182</v>
          </cell>
          <cell r="Z3">
            <v>0.10766664080080701</v>
          </cell>
        </row>
        <row r="4">
          <cell r="V4" t="str">
            <v>13米车型</v>
          </cell>
          <cell r="W4">
            <v>7</v>
          </cell>
          <cell r="X4">
            <v>211330</v>
          </cell>
          <cell r="Y4">
            <v>0.63636363636363635</v>
          </cell>
          <cell r="Z4">
            <v>0.8199348180336774</v>
          </cell>
        </row>
        <row r="5">
          <cell r="W5">
            <v>11</v>
          </cell>
          <cell r="X5">
            <v>257740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4"/>
  <sheetViews>
    <sheetView workbookViewId="0">
      <selection activeCell="M6" sqref="M6"/>
    </sheetView>
  </sheetViews>
  <sheetFormatPr defaultRowHeight="20.100000000000001" customHeight="1" x14ac:dyDescent="0.2"/>
  <cols>
    <col min="1" max="2" width="9.25" style="9" bestFit="1" customWidth="1"/>
    <col min="3" max="3" width="16.625" style="9" bestFit="1" customWidth="1"/>
    <col min="4" max="4" width="20.5" style="9" bestFit="1" customWidth="1"/>
    <col min="5" max="5" width="20.5" style="9" customWidth="1"/>
    <col min="6" max="6" width="20.25" style="9" bestFit="1" customWidth="1"/>
    <col min="7" max="8" width="13.375" style="13" bestFit="1" customWidth="1"/>
    <col min="9" max="16384" width="9" style="9"/>
  </cols>
  <sheetData>
    <row r="1" spans="1:8" ht="20.100000000000001" customHeight="1" x14ac:dyDescent="0.2">
      <c r="A1" s="16" t="s">
        <v>549</v>
      </c>
      <c r="B1" s="16"/>
      <c r="C1" s="16"/>
      <c r="D1" s="16"/>
      <c r="E1" s="16"/>
      <c r="F1" s="16"/>
      <c r="G1" s="16"/>
      <c r="H1" s="16"/>
    </row>
    <row r="2" spans="1:8" ht="20.100000000000001" customHeight="1" x14ac:dyDescent="0.2">
      <c r="A2" s="15" t="s">
        <v>536</v>
      </c>
      <c r="B2" s="15"/>
      <c r="C2" s="15"/>
      <c r="D2" s="15"/>
      <c r="E2" s="15"/>
      <c r="F2" s="15"/>
      <c r="G2" s="15"/>
      <c r="H2" s="15"/>
    </row>
    <row r="3" spans="1:8" ht="20.100000000000001" customHeight="1" x14ac:dyDescent="0.2">
      <c r="A3" s="15" t="s">
        <v>532</v>
      </c>
      <c r="B3" s="15"/>
      <c r="C3" s="15"/>
      <c r="D3" s="15"/>
      <c r="E3" s="15"/>
      <c r="F3" s="15"/>
      <c r="G3" s="15"/>
      <c r="H3" s="15"/>
    </row>
    <row r="4" spans="1:8" ht="20.100000000000001" customHeight="1" x14ac:dyDescent="0.2">
      <c r="A4" s="15" t="s">
        <v>0</v>
      </c>
      <c r="B4" s="15"/>
      <c r="C4" s="15"/>
      <c r="D4" s="15"/>
      <c r="E4" s="15"/>
      <c r="F4" s="15"/>
      <c r="G4" s="15"/>
      <c r="H4" s="15"/>
    </row>
    <row r="5" spans="1:8" ht="20.100000000000001" customHeight="1" x14ac:dyDescent="0.2">
      <c r="A5" s="15" t="s">
        <v>1</v>
      </c>
      <c r="B5" s="15"/>
      <c r="C5" s="15"/>
      <c r="D5" s="15"/>
      <c r="E5" s="15"/>
      <c r="F5" s="15"/>
      <c r="G5" s="15"/>
      <c r="H5" s="15"/>
    </row>
    <row r="6" spans="1:8" ht="20.100000000000001" customHeight="1" x14ac:dyDescent="0.2">
      <c r="A6" s="17" t="s">
        <v>535</v>
      </c>
      <c r="B6" s="18"/>
      <c r="C6" s="18"/>
      <c r="D6" s="18"/>
      <c r="E6" s="18"/>
      <c r="F6" s="18"/>
      <c r="G6" s="18"/>
      <c r="H6" s="19"/>
    </row>
    <row r="7" spans="1:8" ht="20.100000000000001" customHeight="1" x14ac:dyDescent="0.2">
      <c r="A7" s="17" t="s">
        <v>533</v>
      </c>
      <c r="B7" s="18"/>
      <c r="C7" s="18"/>
      <c r="D7" s="18"/>
      <c r="E7" s="18"/>
      <c r="F7" s="18"/>
      <c r="G7" s="18"/>
      <c r="H7" s="19"/>
    </row>
    <row r="8" spans="1:8" ht="20.100000000000001" customHeight="1" x14ac:dyDescent="0.2">
      <c r="A8" s="15" t="s">
        <v>534</v>
      </c>
      <c r="B8" s="15"/>
      <c r="C8" s="15"/>
      <c r="D8" s="15"/>
      <c r="E8" s="15"/>
      <c r="F8" s="15"/>
      <c r="G8" s="15"/>
      <c r="H8" s="15"/>
    </row>
    <row r="9" spans="1:8" ht="20.100000000000001" customHeight="1" x14ac:dyDescent="0.2">
      <c r="A9" s="1" t="s">
        <v>2</v>
      </c>
      <c r="B9" s="2" t="s">
        <v>3</v>
      </c>
      <c r="C9" s="2" t="s">
        <v>4</v>
      </c>
      <c r="D9" s="2" t="s">
        <v>531</v>
      </c>
      <c r="E9" s="2" t="s">
        <v>530</v>
      </c>
      <c r="F9" s="2" t="s">
        <v>5</v>
      </c>
      <c r="G9" s="10" t="s">
        <v>6</v>
      </c>
      <c r="H9" s="10" t="s">
        <v>7</v>
      </c>
    </row>
    <row r="10" spans="1:8" ht="20.100000000000001" customHeight="1" x14ac:dyDescent="0.2">
      <c r="A10" s="11" t="s">
        <v>399</v>
      </c>
      <c r="B10" s="11" t="s">
        <v>8</v>
      </c>
      <c r="C10" s="11" t="s">
        <v>9</v>
      </c>
      <c r="D10" s="11"/>
      <c r="E10" s="11"/>
      <c r="F10" s="11"/>
      <c r="G10" s="12" t="str">
        <f>IFERROR(VLOOKUP(零担!C10,[1]零担!$R:$Z,8,0),"")</f>
        <v/>
      </c>
      <c r="H10" s="12" t="str">
        <f>IFERROR(VLOOKUP(零担!C10,[1]零担!$R:$Z,9,0),"")</f>
        <v/>
      </c>
    </row>
    <row r="11" spans="1:8" ht="20.100000000000001" customHeight="1" x14ac:dyDescent="0.2">
      <c r="A11" s="11" t="s">
        <v>399</v>
      </c>
      <c r="B11" s="11" t="s">
        <v>8</v>
      </c>
      <c r="C11" s="11" t="s">
        <v>10</v>
      </c>
      <c r="D11" s="11"/>
      <c r="E11" s="11"/>
      <c r="F11" s="11"/>
      <c r="G11" s="12" t="str">
        <f>IFERROR(VLOOKUP(零担!C11,[1]零担!$R:$Z,8,0),"")</f>
        <v/>
      </c>
      <c r="H11" s="12" t="str">
        <f>IFERROR(VLOOKUP(零担!C11,[1]零担!$R:$Z,9,0),"")</f>
        <v/>
      </c>
    </row>
    <row r="12" spans="1:8" ht="20.100000000000001" customHeight="1" x14ac:dyDescent="0.2">
      <c r="A12" s="11" t="s">
        <v>399</v>
      </c>
      <c r="B12" s="11" t="s">
        <v>8</v>
      </c>
      <c r="C12" s="11" t="s">
        <v>11</v>
      </c>
      <c r="D12" s="11"/>
      <c r="E12" s="11"/>
      <c r="F12" s="11"/>
      <c r="G12" s="12">
        <f>IFERROR(VLOOKUP(零担!C12,[1]零担!$R:$Z,8,0),"")</f>
        <v>2.8169014084507043E-2</v>
      </c>
      <c r="H12" s="12">
        <f>IFERROR(VLOOKUP(零担!C12,[1]零担!$R:$Z,9,0),"")</f>
        <v>2.9724132426615618E-2</v>
      </c>
    </row>
    <row r="13" spans="1:8" ht="20.100000000000001" customHeight="1" x14ac:dyDescent="0.2">
      <c r="A13" s="11" t="s">
        <v>399</v>
      </c>
      <c r="B13" s="11" t="s">
        <v>8</v>
      </c>
      <c r="C13" s="11" t="s">
        <v>12</v>
      </c>
      <c r="D13" s="11"/>
      <c r="E13" s="11"/>
      <c r="F13" s="11"/>
      <c r="G13" s="12" t="str">
        <f>IFERROR(VLOOKUP(零担!C13,[1]零担!$R:$Z,8,0),"")</f>
        <v/>
      </c>
      <c r="H13" s="12" t="str">
        <f>IFERROR(VLOOKUP(零担!C13,[1]零担!$R:$Z,9,0),"")</f>
        <v/>
      </c>
    </row>
    <row r="14" spans="1:8" ht="20.100000000000001" customHeight="1" x14ac:dyDescent="0.2">
      <c r="A14" s="11" t="s">
        <v>399</v>
      </c>
      <c r="B14" s="11" t="s">
        <v>8</v>
      </c>
      <c r="C14" s="11" t="s">
        <v>13</v>
      </c>
      <c r="D14" s="11"/>
      <c r="E14" s="11"/>
      <c r="F14" s="11"/>
      <c r="G14" s="12" t="str">
        <f>IFERROR(VLOOKUP(零担!C14,[1]零担!$R:$Z,8,0),"")</f>
        <v/>
      </c>
      <c r="H14" s="12" t="str">
        <f>IFERROR(VLOOKUP(零担!C14,[1]零担!$R:$Z,9,0),"")</f>
        <v/>
      </c>
    </row>
    <row r="15" spans="1:8" ht="20.100000000000001" customHeight="1" x14ac:dyDescent="0.2">
      <c r="A15" s="11" t="s">
        <v>399</v>
      </c>
      <c r="B15" s="11" t="s">
        <v>8</v>
      </c>
      <c r="C15" s="11" t="s">
        <v>14</v>
      </c>
      <c r="D15" s="11"/>
      <c r="E15" s="11"/>
      <c r="F15" s="11"/>
      <c r="G15" s="12">
        <f>IFERROR(VLOOKUP(零担!C15,[1]零担!$R:$Z,8,0),"")</f>
        <v>2.5821596244131457E-2</v>
      </c>
      <c r="H15" s="12">
        <f>IFERROR(VLOOKUP(零担!C15,[1]零担!$R:$Z,9,0),"")</f>
        <v>3.1133684801090061E-2</v>
      </c>
    </row>
    <row r="16" spans="1:8" ht="20.100000000000001" customHeight="1" x14ac:dyDescent="0.2">
      <c r="A16" s="11" t="s">
        <v>399</v>
      </c>
      <c r="B16" s="11" t="s">
        <v>8</v>
      </c>
      <c r="C16" s="11" t="s">
        <v>15</v>
      </c>
      <c r="D16" s="11"/>
      <c r="E16" s="11"/>
      <c r="F16" s="11"/>
      <c r="G16" s="12" t="str">
        <f>IFERROR(VLOOKUP(零担!C16,[1]零担!$R:$Z,8,0),"")</f>
        <v/>
      </c>
      <c r="H16" s="12" t="str">
        <f>IFERROR(VLOOKUP(零担!C16,[1]零担!$R:$Z,9,0),"")</f>
        <v/>
      </c>
    </row>
    <row r="17" spans="1:8" ht="20.100000000000001" customHeight="1" x14ac:dyDescent="0.2">
      <c r="A17" s="11" t="s">
        <v>399</v>
      </c>
      <c r="B17" s="11" t="s">
        <v>8</v>
      </c>
      <c r="C17" s="11" t="s">
        <v>16</v>
      </c>
      <c r="D17" s="11"/>
      <c r="E17" s="11"/>
      <c r="F17" s="11"/>
      <c r="G17" s="12">
        <f>IFERROR(VLOOKUP(零担!C17,[1]零担!$R:$Z,8,0),"")</f>
        <v>9.3896713615023476E-3</v>
      </c>
      <c r="H17" s="12">
        <f>IFERROR(VLOOKUP(零担!C17,[1]零担!$R:$Z,9,0),"")</f>
        <v>6.2331758948649752E-3</v>
      </c>
    </row>
    <row r="18" spans="1:8" ht="20.100000000000001" customHeight="1" x14ac:dyDescent="0.2">
      <c r="A18" s="11" t="s">
        <v>399</v>
      </c>
      <c r="B18" s="11" t="s">
        <v>8</v>
      </c>
      <c r="C18" s="11" t="s">
        <v>17</v>
      </c>
      <c r="D18" s="11"/>
      <c r="E18" s="11"/>
      <c r="F18" s="11"/>
      <c r="G18" s="12">
        <f>IFERROR(VLOOKUP(零担!C18,[1]零担!$R:$Z,8,0),"")</f>
        <v>7.0422535211267607E-3</v>
      </c>
      <c r="H18" s="12">
        <f>IFERROR(VLOOKUP(零担!C18,[1]零担!$R:$Z,9,0),"")</f>
        <v>9.1519571192664167E-3</v>
      </c>
    </row>
    <row r="19" spans="1:8" ht="20.100000000000001" customHeight="1" x14ac:dyDescent="0.2">
      <c r="A19" s="11" t="s">
        <v>399</v>
      </c>
      <c r="B19" s="11" t="s">
        <v>8</v>
      </c>
      <c r="C19" s="11" t="s">
        <v>18</v>
      </c>
      <c r="D19" s="11"/>
      <c r="E19" s="11"/>
      <c r="F19" s="11"/>
      <c r="G19" s="12" t="str">
        <f>IFERROR(VLOOKUP(零担!C19,[1]零担!$R:$Z,8,0),"")</f>
        <v/>
      </c>
      <c r="H19" s="12" t="str">
        <f>IFERROR(VLOOKUP(零担!C19,[1]零担!$R:$Z,9,0),"")</f>
        <v/>
      </c>
    </row>
    <row r="20" spans="1:8" ht="20.100000000000001" customHeight="1" x14ac:dyDescent="0.2">
      <c r="A20" s="11" t="s">
        <v>399</v>
      </c>
      <c r="B20" s="11" t="s">
        <v>8</v>
      </c>
      <c r="C20" s="11" t="s">
        <v>19</v>
      </c>
      <c r="D20" s="11"/>
      <c r="E20" s="11"/>
      <c r="F20" s="11"/>
      <c r="G20" s="12">
        <f>IFERROR(VLOOKUP(零担!C20,[1]零担!$R:$Z,8,0),"")</f>
        <v>7.0422535211267607E-3</v>
      </c>
      <c r="H20" s="12">
        <f>IFERROR(VLOOKUP(零担!C20,[1]零担!$R:$Z,9,0),"")</f>
        <v>3.5972439265676711E-3</v>
      </c>
    </row>
    <row r="21" spans="1:8" ht="20.100000000000001" customHeight="1" x14ac:dyDescent="0.2">
      <c r="A21" s="11" t="s">
        <v>399</v>
      </c>
      <c r="B21" s="11" t="s">
        <v>8</v>
      </c>
      <c r="C21" s="11" t="s">
        <v>20</v>
      </c>
      <c r="D21" s="11"/>
      <c r="E21" s="11"/>
      <c r="F21" s="11"/>
      <c r="G21" s="12" t="str">
        <f>IFERROR(VLOOKUP(零担!C21,[1]零担!$R:$Z,8,0),"")</f>
        <v/>
      </c>
      <c r="H21" s="12" t="str">
        <f>IFERROR(VLOOKUP(零担!C21,[1]零担!$R:$Z,9,0),"")</f>
        <v/>
      </c>
    </row>
    <row r="22" spans="1:8" ht="20.100000000000001" customHeight="1" x14ac:dyDescent="0.2">
      <c r="A22" s="11" t="s">
        <v>399</v>
      </c>
      <c r="B22" s="11" t="s">
        <v>8</v>
      </c>
      <c r="C22" s="11" t="s">
        <v>21</v>
      </c>
      <c r="D22" s="11"/>
      <c r="E22" s="11"/>
      <c r="F22" s="11"/>
      <c r="G22" s="12" t="str">
        <f>IFERROR(VLOOKUP(零担!C22,[1]零担!$R:$Z,8,0),"")</f>
        <v/>
      </c>
      <c r="H22" s="12" t="str">
        <f>IFERROR(VLOOKUP(零担!C22,[1]零担!$R:$Z,9,0),"")</f>
        <v/>
      </c>
    </row>
    <row r="23" spans="1:8" ht="20.100000000000001" customHeight="1" x14ac:dyDescent="0.2">
      <c r="A23" s="11" t="s">
        <v>399</v>
      </c>
      <c r="B23" s="11" t="s">
        <v>8</v>
      </c>
      <c r="C23" s="11" t="s">
        <v>22</v>
      </c>
      <c r="D23" s="11"/>
      <c r="E23" s="11"/>
      <c r="F23" s="11"/>
      <c r="G23" s="12" t="str">
        <f>IFERROR(VLOOKUP(零担!C23,[1]零担!$R:$Z,8,0),"")</f>
        <v/>
      </c>
      <c r="H23" s="12" t="str">
        <f>IFERROR(VLOOKUP(零担!C23,[1]零担!$R:$Z,9,0),"")</f>
        <v/>
      </c>
    </row>
    <row r="24" spans="1:8" ht="20.100000000000001" customHeight="1" x14ac:dyDescent="0.2">
      <c r="A24" s="11" t="s">
        <v>399</v>
      </c>
      <c r="B24" s="11" t="s">
        <v>8</v>
      </c>
      <c r="C24" s="11" t="s">
        <v>23</v>
      </c>
      <c r="D24" s="11"/>
      <c r="E24" s="11"/>
      <c r="F24" s="11"/>
      <c r="G24" s="12" t="str">
        <f>IFERROR(VLOOKUP(零担!C24,[1]零担!$R:$Z,8,0),"")</f>
        <v/>
      </c>
      <c r="H24" s="12" t="str">
        <f>IFERROR(VLOOKUP(零担!C24,[1]零担!$R:$Z,9,0),"")</f>
        <v/>
      </c>
    </row>
    <row r="25" spans="1:8" ht="20.100000000000001" customHeight="1" x14ac:dyDescent="0.2">
      <c r="A25" s="11" t="s">
        <v>399</v>
      </c>
      <c r="B25" s="11" t="s">
        <v>8</v>
      </c>
      <c r="C25" s="11" t="s">
        <v>24</v>
      </c>
      <c r="D25" s="11"/>
      <c r="E25" s="11"/>
      <c r="F25" s="11"/>
      <c r="G25" s="12">
        <f>IFERROR(VLOOKUP(零担!C25,[1]零担!$R:$Z,8,0),"")</f>
        <v>1.1737089201877934E-2</v>
      </c>
      <c r="H25" s="12">
        <f>IFERROR(VLOOKUP(零担!C25,[1]零担!$R:$Z,9,0),"")</f>
        <v>4.9073407152858588E-3</v>
      </c>
    </row>
    <row r="26" spans="1:8" ht="20.100000000000001" customHeight="1" x14ac:dyDescent="0.2">
      <c r="A26" s="11" t="s">
        <v>399</v>
      </c>
      <c r="B26" s="11" t="s">
        <v>25</v>
      </c>
      <c r="C26" s="11" t="s">
        <v>25</v>
      </c>
      <c r="D26" s="11"/>
      <c r="E26" s="11"/>
      <c r="F26" s="11"/>
      <c r="G26" s="12" t="str">
        <f>IFERROR(VLOOKUP(零担!C26,[1]零担!$R:$Z,8,0),"")</f>
        <v/>
      </c>
      <c r="H26" s="12" t="str">
        <f>IFERROR(VLOOKUP(零担!C26,[1]零担!$R:$Z,9,0),"")</f>
        <v/>
      </c>
    </row>
    <row r="27" spans="1:8" ht="20.100000000000001" customHeight="1" x14ac:dyDescent="0.2">
      <c r="A27" s="11" t="s">
        <v>399</v>
      </c>
      <c r="B27" s="11" t="s">
        <v>26</v>
      </c>
      <c r="C27" s="11" t="s">
        <v>27</v>
      </c>
      <c r="D27" s="11"/>
      <c r="E27" s="11"/>
      <c r="F27" s="11"/>
      <c r="G27" s="12" t="str">
        <f>IFERROR(VLOOKUP(零担!C27,[1]零担!$R:$Z,8,0),"")</f>
        <v/>
      </c>
      <c r="H27" s="12" t="str">
        <f>IFERROR(VLOOKUP(零担!C27,[1]零担!$R:$Z,9,0),"")</f>
        <v/>
      </c>
    </row>
    <row r="28" spans="1:8" ht="20.100000000000001" customHeight="1" x14ac:dyDescent="0.2">
      <c r="A28" s="11" t="s">
        <v>399</v>
      </c>
      <c r="B28" s="11" t="s">
        <v>26</v>
      </c>
      <c r="C28" s="11" t="s">
        <v>28</v>
      </c>
      <c r="D28" s="11"/>
      <c r="E28" s="11"/>
      <c r="F28" s="11"/>
      <c r="G28" s="12" t="str">
        <f>IFERROR(VLOOKUP(零担!C28,[1]零担!$R:$Z,8,0),"")</f>
        <v/>
      </c>
      <c r="H28" s="12" t="str">
        <f>IFERROR(VLOOKUP(零担!C28,[1]零担!$R:$Z,9,0),"")</f>
        <v/>
      </c>
    </row>
    <row r="29" spans="1:8" ht="20.100000000000001" customHeight="1" x14ac:dyDescent="0.2">
      <c r="A29" s="11" t="s">
        <v>399</v>
      </c>
      <c r="B29" s="11" t="s">
        <v>26</v>
      </c>
      <c r="C29" s="11" t="s">
        <v>29</v>
      </c>
      <c r="D29" s="11"/>
      <c r="E29" s="11"/>
      <c r="F29" s="11"/>
      <c r="G29" s="12">
        <f>IFERROR(VLOOKUP(零担!C29,[1]零担!$R:$Z,8,0),"")</f>
        <v>1.1737089201877934E-2</v>
      </c>
      <c r="H29" s="12">
        <f>IFERROR(VLOOKUP(零担!C29,[1]零担!$R:$Z,9,0),"")</f>
        <v>1.4199231457154363E-2</v>
      </c>
    </row>
    <row r="30" spans="1:8" ht="20.100000000000001" customHeight="1" x14ac:dyDescent="0.2">
      <c r="A30" s="11" t="s">
        <v>399</v>
      </c>
      <c r="B30" s="11" t="s">
        <v>26</v>
      </c>
      <c r="C30" s="11" t="s">
        <v>30</v>
      </c>
      <c r="D30" s="11"/>
      <c r="E30" s="11"/>
      <c r="F30" s="11"/>
      <c r="G30" s="12" t="str">
        <f>IFERROR(VLOOKUP(零担!C30,[1]零担!$R:$Z,8,0),"")</f>
        <v/>
      </c>
      <c r="H30" s="12" t="str">
        <f>IFERROR(VLOOKUP(零担!C30,[1]零担!$R:$Z,9,0),"")</f>
        <v/>
      </c>
    </row>
    <row r="31" spans="1:8" ht="20.100000000000001" customHeight="1" x14ac:dyDescent="0.2">
      <c r="A31" s="11" t="s">
        <v>399</v>
      </c>
      <c r="B31" s="11" t="s">
        <v>26</v>
      </c>
      <c r="C31" s="11" t="s">
        <v>31</v>
      </c>
      <c r="D31" s="11"/>
      <c r="E31" s="11"/>
      <c r="F31" s="11"/>
      <c r="G31" s="12" t="str">
        <f>IFERROR(VLOOKUP(零担!C31,[1]零担!$R:$Z,8,0),"")</f>
        <v/>
      </c>
      <c r="H31" s="12" t="str">
        <f>IFERROR(VLOOKUP(零担!C31,[1]零担!$R:$Z,9,0),"")</f>
        <v/>
      </c>
    </row>
    <row r="32" spans="1:8" ht="20.100000000000001" customHeight="1" x14ac:dyDescent="0.2">
      <c r="A32" s="11" t="s">
        <v>399</v>
      </c>
      <c r="B32" s="11" t="s">
        <v>26</v>
      </c>
      <c r="C32" s="11" t="s">
        <v>32</v>
      </c>
      <c r="D32" s="11"/>
      <c r="E32" s="11"/>
      <c r="F32" s="11"/>
      <c r="G32" s="12" t="str">
        <f>IFERROR(VLOOKUP(零担!C32,[1]零担!$R:$Z,8,0),"")</f>
        <v/>
      </c>
      <c r="H32" s="12" t="str">
        <f>IFERROR(VLOOKUP(零担!C32,[1]零担!$R:$Z,9,0),"")</f>
        <v/>
      </c>
    </row>
    <row r="33" spans="1:8" ht="20.100000000000001" customHeight="1" x14ac:dyDescent="0.2">
      <c r="A33" s="11" t="s">
        <v>399</v>
      </c>
      <c r="B33" s="11" t="s">
        <v>26</v>
      </c>
      <c r="C33" s="11" t="s">
        <v>33</v>
      </c>
      <c r="D33" s="11"/>
      <c r="E33" s="11"/>
      <c r="F33" s="11"/>
      <c r="G33" s="12" t="str">
        <f>IFERROR(VLOOKUP(零担!C33,[1]零担!$R:$Z,8,0),"")</f>
        <v/>
      </c>
      <c r="H33" s="12" t="str">
        <f>IFERROR(VLOOKUP(零担!C33,[1]零担!$R:$Z,9,0),"")</f>
        <v/>
      </c>
    </row>
    <row r="34" spans="1:8" ht="20.100000000000001" customHeight="1" x14ac:dyDescent="0.2">
      <c r="A34" s="11" t="s">
        <v>399</v>
      </c>
      <c r="B34" s="11" t="s">
        <v>26</v>
      </c>
      <c r="C34" s="11" t="s">
        <v>34</v>
      </c>
      <c r="D34" s="11"/>
      <c r="E34" s="11"/>
      <c r="F34" s="11"/>
      <c r="G34" s="12" t="str">
        <f>IFERROR(VLOOKUP(零担!C34,[1]零担!$R:$Z,8,0),"")</f>
        <v/>
      </c>
      <c r="H34" s="12" t="str">
        <f>IFERROR(VLOOKUP(零担!C34,[1]零担!$R:$Z,9,0),"")</f>
        <v/>
      </c>
    </row>
    <row r="35" spans="1:8" ht="20.100000000000001" customHeight="1" x14ac:dyDescent="0.2">
      <c r="A35" s="11" t="s">
        <v>399</v>
      </c>
      <c r="B35" s="11" t="s">
        <v>26</v>
      </c>
      <c r="C35" s="11" t="s">
        <v>35</v>
      </c>
      <c r="D35" s="11"/>
      <c r="E35" s="11"/>
      <c r="F35" s="11"/>
      <c r="G35" s="12">
        <f>IFERROR(VLOOKUP(零担!C35,[1]零担!$R:$Z,8,0),"")</f>
        <v>9.3896713615023476E-3</v>
      </c>
      <c r="H35" s="12">
        <f>IFERROR(VLOOKUP(零担!C35,[1]零担!$R:$Z,9,0),"")</f>
        <v>9.0578581086452822E-3</v>
      </c>
    </row>
    <row r="36" spans="1:8" ht="20.100000000000001" customHeight="1" x14ac:dyDescent="0.2">
      <c r="A36" s="11" t="s">
        <v>399</v>
      </c>
      <c r="B36" s="11" t="s">
        <v>36</v>
      </c>
      <c r="C36" s="11" t="s">
        <v>37</v>
      </c>
      <c r="D36" s="11"/>
      <c r="E36" s="11"/>
      <c r="F36" s="11"/>
      <c r="G36" s="12">
        <f>IFERROR(VLOOKUP(零担!C36,[1]零担!$R:$Z,8,0),"")</f>
        <v>4.6948356807511738E-3</v>
      </c>
      <c r="H36" s="12">
        <f>IFERROR(VLOOKUP(零担!C36,[1]零担!$R:$Z,9,0),"")</f>
        <v>3.4145129253086723E-3</v>
      </c>
    </row>
    <row r="37" spans="1:8" ht="20.100000000000001" customHeight="1" x14ac:dyDescent="0.2">
      <c r="A37" s="11" t="s">
        <v>399</v>
      </c>
      <c r="B37" s="11" t="s">
        <v>36</v>
      </c>
      <c r="C37" s="11" t="s">
        <v>38</v>
      </c>
      <c r="D37" s="11"/>
      <c r="E37" s="11"/>
      <c r="F37" s="11"/>
      <c r="G37" s="12" t="str">
        <f>IFERROR(VLOOKUP(零担!C37,[1]零担!$R:$Z,8,0),"")</f>
        <v/>
      </c>
      <c r="H37" s="12" t="str">
        <f>IFERROR(VLOOKUP(零担!C37,[1]零担!$R:$Z,9,0),"")</f>
        <v/>
      </c>
    </row>
    <row r="38" spans="1:8" ht="20.100000000000001" customHeight="1" x14ac:dyDescent="0.2">
      <c r="A38" s="11" t="s">
        <v>399</v>
      </c>
      <c r="B38" s="11" t="s">
        <v>36</v>
      </c>
      <c r="C38" s="11" t="s">
        <v>39</v>
      </c>
      <c r="D38" s="11"/>
      <c r="E38" s="11"/>
      <c r="F38" s="11"/>
      <c r="G38" s="12" t="str">
        <f>IFERROR(VLOOKUP(零担!C38,[1]零担!$R:$Z,8,0),"")</f>
        <v/>
      </c>
      <c r="H38" s="12" t="str">
        <f>IFERROR(VLOOKUP(零担!C38,[1]零担!$R:$Z,9,0),"")</f>
        <v/>
      </c>
    </row>
    <row r="39" spans="1:8" ht="20.100000000000001" customHeight="1" x14ac:dyDescent="0.2">
      <c r="A39" s="11" t="s">
        <v>399</v>
      </c>
      <c r="B39" s="11" t="s">
        <v>36</v>
      </c>
      <c r="C39" s="11" t="s">
        <v>40</v>
      </c>
      <c r="D39" s="11"/>
      <c r="E39" s="11"/>
      <c r="F39" s="11"/>
      <c r="G39" s="12" t="str">
        <f>IFERROR(VLOOKUP(零担!C39,[1]零担!$R:$Z,8,0),"")</f>
        <v/>
      </c>
      <c r="H39" s="12" t="str">
        <f>IFERROR(VLOOKUP(零担!C39,[1]零担!$R:$Z,9,0),"")</f>
        <v/>
      </c>
    </row>
    <row r="40" spans="1:8" ht="20.100000000000001" customHeight="1" x14ac:dyDescent="0.2">
      <c r="A40" s="11" t="s">
        <v>399</v>
      </c>
      <c r="B40" s="11" t="s">
        <v>36</v>
      </c>
      <c r="C40" s="11" t="s">
        <v>41</v>
      </c>
      <c r="D40" s="11"/>
      <c r="E40" s="11"/>
      <c r="F40" s="11"/>
      <c r="G40" s="12" t="str">
        <f>IFERROR(VLOOKUP(零担!C40,[1]零担!$R:$Z,8,0),"")</f>
        <v/>
      </c>
      <c r="H40" s="12" t="str">
        <f>IFERROR(VLOOKUP(零担!C40,[1]零担!$R:$Z,9,0),"")</f>
        <v/>
      </c>
    </row>
    <row r="41" spans="1:8" ht="20.100000000000001" customHeight="1" x14ac:dyDescent="0.2">
      <c r="A41" s="11" t="s">
        <v>399</v>
      </c>
      <c r="B41" s="11" t="s">
        <v>36</v>
      </c>
      <c r="C41" s="11" t="s">
        <v>42</v>
      </c>
      <c r="D41" s="11"/>
      <c r="E41" s="11"/>
      <c r="F41" s="11"/>
      <c r="G41" s="12" t="str">
        <f>IFERROR(VLOOKUP(零担!C41,[1]零担!$R:$Z,8,0),"")</f>
        <v/>
      </c>
      <c r="H41" s="12" t="str">
        <f>IFERROR(VLOOKUP(零担!C41,[1]零担!$R:$Z,9,0),"")</f>
        <v/>
      </c>
    </row>
    <row r="42" spans="1:8" ht="20.100000000000001" customHeight="1" x14ac:dyDescent="0.2">
      <c r="A42" s="11" t="s">
        <v>399</v>
      </c>
      <c r="B42" s="11" t="s">
        <v>36</v>
      </c>
      <c r="C42" s="11" t="s">
        <v>43</v>
      </c>
      <c r="D42" s="11"/>
      <c r="E42" s="11"/>
      <c r="F42" s="11"/>
      <c r="G42" s="12">
        <f>IFERROR(VLOOKUP(零担!C42,[1]零担!$R:$Z,8,0),"")</f>
        <v>1.4084507042253521E-2</v>
      </c>
      <c r="H42" s="12">
        <f>IFERROR(VLOOKUP(零担!C42,[1]零担!$R:$Z,9,0),"")</f>
        <v>1.1842890621940862E-2</v>
      </c>
    </row>
    <row r="43" spans="1:8" ht="20.100000000000001" customHeight="1" x14ac:dyDescent="0.2">
      <c r="A43" s="11" t="s">
        <v>399</v>
      </c>
      <c r="B43" s="11" t="s">
        <v>36</v>
      </c>
      <c r="C43" s="11" t="s">
        <v>44</v>
      </c>
      <c r="D43" s="11"/>
      <c r="E43" s="11"/>
      <c r="F43" s="11"/>
      <c r="G43" s="12" t="str">
        <f>IFERROR(VLOOKUP(零担!C43,[1]零担!$R:$Z,8,0),"")</f>
        <v/>
      </c>
      <c r="H43" s="12" t="str">
        <f>IFERROR(VLOOKUP(零担!C43,[1]零担!$R:$Z,9,0),"")</f>
        <v/>
      </c>
    </row>
    <row r="44" spans="1:8" ht="20.100000000000001" customHeight="1" x14ac:dyDescent="0.2">
      <c r="A44" s="11" t="s">
        <v>399</v>
      </c>
      <c r="B44" s="11" t="s">
        <v>36</v>
      </c>
      <c r="C44" s="11" t="s">
        <v>45</v>
      </c>
      <c r="D44" s="11"/>
      <c r="E44" s="11"/>
      <c r="F44" s="11"/>
      <c r="G44" s="12" t="str">
        <f>IFERROR(VLOOKUP(零担!C44,[1]零担!$R:$Z,8,0),"")</f>
        <v/>
      </c>
      <c r="H44" s="12" t="str">
        <f>IFERROR(VLOOKUP(零担!C44,[1]零担!$R:$Z,9,0),"")</f>
        <v/>
      </c>
    </row>
    <row r="45" spans="1:8" ht="20.100000000000001" customHeight="1" x14ac:dyDescent="0.2">
      <c r="A45" s="11" t="s">
        <v>399</v>
      </c>
      <c r="B45" s="11" t="s">
        <v>36</v>
      </c>
      <c r="C45" s="11" t="s">
        <v>46</v>
      </c>
      <c r="D45" s="11"/>
      <c r="E45" s="11"/>
      <c r="F45" s="11"/>
      <c r="G45" s="12" t="str">
        <f>IFERROR(VLOOKUP(零担!C45,[1]零担!$R:$Z,8,0),"")</f>
        <v/>
      </c>
      <c r="H45" s="12" t="str">
        <f>IFERROR(VLOOKUP(零担!C45,[1]零担!$R:$Z,9,0),"")</f>
        <v/>
      </c>
    </row>
    <row r="46" spans="1:8" ht="20.100000000000001" customHeight="1" x14ac:dyDescent="0.2">
      <c r="A46" s="11" t="s">
        <v>399</v>
      </c>
      <c r="B46" s="11" t="s">
        <v>36</v>
      </c>
      <c r="C46" s="11" t="s">
        <v>47</v>
      </c>
      <c r="D46" s="11"/>
      <c r="E46" s="11"/>
      <c r="F46" s="11"/>
      <c r="G46" s="12" t="str">
        <f>IFERROR(VLOOKUP(零担!C46,[1]零担!$R:$Z,8,0),"")</f>
        <v/>
      </c>
      <c r="H46" s="12" t="str">
        <f>IFERROR(VLOOKUP(零担!C46,[1]零担!$R:$Z,9,0),"")</f>
        <v/>
      </c>
    </row>
    <row r="47" spans="1:8" ht="20.100000000000001" customHeight="1" x14ac:dyDescent="0.2">
      <c r="A47" s="11" t="s">
        <v>399</v>
      </c>
      <c r="B47" s="11" t="s">
        <v>36</v>
      </c>
      <c r="C47" s="11" t="s">
        <v>48</v>
      </c>
      <c r="D47" s="11"/>
      <c r="E47" s="11"/>
      <c r="F47" s="11"/>
      <c r="G47" s="12" t="str">
        <f>IFERROR(VLOOKUP(零担!C47,[1]零担!$R:$Z,8,0),"")</f>
        <v/>
      </c>
      <c r="H47" s="12" t="str">
        <f>IFERROR(VLOOKUP(零担!C47,[1]零担!$R:$Z,9,0),"")</f>
        <v/>
      </c>
    </row>
    <row r="48" spans="1:8" ht="20.100000000000001" customHeight="1" x14ac:dyDescent="0.2">
      <c r="A48" s="11" t="s">
        <v>399</v>
      </c>
      <c r="B48" s="11" t="s">
        <v>36</v>
      </c>
      <c r="C48" s="11" t="s">
        <v>49</v>
      </c>
      <c r="D48" s="11"/>
      <c r="E48" s="11"/>
      <c r="F48" s="11"/>
      <c r="G48" s="12">
        <f>IFERROR(VLOOKUP(零担!C48,[1]零担!$R:$Z,8,0),"")</f>
        <v>4.6948356807511738E-3</v>
      </c>
      <c r="H48" s="12">
        <f>IFERROR(VLOOKUP(零担!C48,[1]零担!$R:$Z,9,0),"")</f>
        <v>2.895090804473937E-3</v>
      </c>
    </row>
    <row r="49" spans="1:8" ht="20.100000000000001" customHeight="1" x14ac:dyDescent="0.2">
      <c r="A49" s="11" t="s">
        <v>399</v>
      </c>
      <c r="B49" s="11" t="s">
        <v>36</v>
      </c>
      <c r="C49" s="11" t="s">
        <v>50</v>
      </c>
      <c r="D49" s="11"/>
      <c r="E49" s="11"/>
      <c r="F49" s="11"/>
      <c r="G49" s="12" t="str">
        <f>IFERROR(VLOOKUP(零担!C49,[1]零担!$R:$Z,8,0),"")</f>
        <v/>
      </c>
      <c r="H49" s="12" t="str">
        <f>IFERROR(VLOOKUP(零担!C49,[1]零担!$R:$Z,9,0),"")</f>
        <v/>
      </c>
    </row>
    <row r="50" spans="1:8" ht="20.100000000000001" customHeight="1" x14ac:dyDescent="0.2">
      <c r="A50" s="11" t="s">
        <v>399</v>
      </c>
      <c r="B50" s="11" t="s">
        <v>51</v>
      </c>
      <c r="C50" s="11" t="s">
        <v>52</v>
      </c>
      <c r="D50" s="11"/>
      <c r="E50" s="11"/>
      <c r="F50" s="11"/>
      <c r="G50" s="12" t="str">
        <f>IFERROR(VLOOKUP(零担!C50,[1]零担!$R:$Z,8,0),"")</f>
        <v/>
      </c>
      <c r="H50" s="12" t="str">
        <f>IFERROR(VLOOKUP(零担!C50,[1]零担!$R:$Z,9,0),"")</f>
        <v/>
      </c>
    </row>
    <row r="51" spans="1:8" ht="20.100000000000001" customHeight="1" x14ac:dyDescent="0.2">
      <c r="A51" s="11" t="s">
        <v>399</v>
      </c>
      <c r="B51" s="11" t="s">
        <v>51</v>
      </c>
      <c r="C51" s="11" t="s">
        <v>53</v>
      </c>
      <c r="D51" s="11"/>
      <c r="E51" s="11"/>
      <c r="F51" s="11"/>
      <c r="G51" s="12" t="str">
        <f>IFERROR(VLOOKUP(零担!C51,[1]零担!$R:$Z,8,0),"")</f>
        <v/>
      </c>
      <c r="H51" s="12" t="str">
        <f>IFERROR(VLOOKUP(零担!C51,[1]零担!$R:$Z,9,0),"")</f>
        <v/>
      </c>
    </row>
    <row r="52" spans="1:8" ht="20.100000000000001" customHeight="1" x14ac:dyDescent="0.2">
      <c r="A52" s="11" t="s">
        <v>399</v>
      </c>
      <c r="B52" s="11" t="s">
        <v>51</v>
      </c>
      <c r="C52" s="11" t="s">
        <v>54</v>
      </c>
      <c r="D52" s="11"/>
      <c r="E52" s="11"/>
      <c r="F52" s="11"/>
      <c r="G52" s="12">
        <f>IFERROR(VLOOKUP(零担!C52,[1]零担!$R:$Z,8,0),"")</f>
        <v>4.6948356807511738E-3</v>
      </c>
      <c r="H52" s="12">
        <f>IFERROR(VLOOKUP(零担!C52,[1]零担!$R:$Z,9,0),"")</f>
        <v>4.6863957965680436E-3</v>
      </c>
    </row>
    <row r="53" spans="1:8" ht="20.100000000000001" customHeight="1" x14ac:dyDescent="0.2">
      <c r="A53" s="11" t="s">
        <v>399</v>
      </c>
      <c r="B53" s="11" t="s">
        <v>51</v>
      </c>
      <c r="C53" s="11" t="s">
        <v>55</v>
      </c>
      <c r="D53" s="11"/>
      <c r="E53" s="11"/>
      <c r="F53" s="11"/>
      <c r="G53" s="12">
        <f>IFERROR(VLOOKUP(零担!C53,[1]零担!$R:$Z,8,0),"")</f>
        <v>2.3474178403755869E-3</v>
      </c>
      <c r="H53" s="12">
        <f>IFERROR(VLOOKUP(零担!C53,[1]零担!$R:$Z,9,0),"")</f>
        <v>2.6215189156141372E-3</v>
      </c>
    </row>
    <row r="54" spans="1:8" ht="20.100000000000001" customHeight="1" x14ac:dyDescent="0.2">
      <c r="A54" s="11" t="s">
        <v>399</v>
      </c>
      <c r="B54" s="11" t="s">
        <v>51</v>
      </c>
      <c r="C54" s="11" t="s">
        <v>56</v>
      </c>
      <c r="D54" s="11"/>
      <c r="E54" s="11"/>
      <c r="F54" s="11"/>
      <c r="G54" s="12" t="str">
        <f>IFERROR(VLOOKUP(零担!C54,[1]零担!$R:$Z,8,0),"")</f>
        <v/>
      </c>
      <c r="H54" s="12" t="str">
        <f>IFERROR(VLOOKUP(零担!C54,[1]零担!$R:$Z,9,0),"")</f>
        <v/>
      </c>
    </row>
    <row r="55" spans="1:8" ht="20.100000000000001" customHeight="1" x14ac:dyDescent="0.2">
      <c r="A55" s="11" t="s">
        <v>399</v>
      </c>
      <c r="B55" s="11" t="s">
        <v>51</v>
      </c>
      <c r="C55" s="11" t="s">
        <v>57</v>
      </c>
      <c r="D55" s="11"/>
      <c r="E55" s="11"/>
      <c r="F55" s="11"/>
      <c r="G55" s="12" t="str">
        <f>IFERROR(VLOOKUP(零担!C55,[1]零担!$R:$Z,8,0),"")</f>
        <v/>
      </c>
      <c r="H55" s="12" t="str">
        <f>IFERROR(VLOOKUP(零担!C55,[1]零担!$R:$Z,9,0),"")</f>
        <v/>
      </c>
    </row>
    <row r="56" spans="1:8" ht="20.100000000000001" customHeight="1" x14ac:dyDescent="0.2">
      <c r="A56" s="11" t="s">
        <v>399</v>
      </c>
      <c r="B56" s="11" t="s">
        <v>51</v>
      </c>
      <c r="C56" s="11" t="s">
        <v>58</v>
      </c>
      <c r="D56" s="11"/>
      <c r="E56" s="11"/>
      <c r="F56" s="11"/>
      <c r="G56" s="12">
        <f>IFERROR(VLOOKUP(零担!C56,[1]零担!$R:$Z,8,0),"")</f>
        <v>1.1737089201877934E-2</v>
      </c>
      <c r="H56" s="12">
        <f>IFERROR(VLOOKUP(零担!C56,[1]零担!$R:$Z,9,0),"")</f>
        <v>1.7690724441621404E-2</v>
      </c>
    </row>
    <row r="57" spans="1:8" ht="20.100000000000001" customHeight="1" x14ac:dyDescent="0.2">
      <c r="A57" s="11" t="s">
        <v>399</v>
      </c>
      <c r="B57" s="11" t="s">
        <v>51</v>
      </c>
      <c r="C57" s="11" t="s">
        <v>59</v>
      </c>
      <c r="D57" s="11"/>
      <c r="E57" s="11"/>
      <c r="F57" s="11"/>
      <c r="G57" s="12" t="str">
        <f>IFERROR(VLOOKUP(零担!C57,[1]零担!$R:$Z,8,0),"")</f>
        <v/>
      </c>
      <c r="H57" s="12" t="str">
        <f>IFERROR(VLOOKUP(零担!C57,[1]零担!$R:$Z,9,0),"")</f>
        <v/>
      </c>
    </row>
    <row r="58" spans="1:8" ht="20.100000000000001" customHeight="1" x14ac:dyDescent="0.2">
      <c r="A58" s="11" t="s">
        <v>399</v>
      </c>
      <c r="B58" s="11" t="s">
        <v>51</v>
      </c>
      <c r="C58" s="11" t="s">
        <v>60</v>
      </c>
      <c r="D58" s="11"/>
      <c r="E58" s="11"/>
      <c r="F58" s="11"/>
      <c r="G58" s="12">
        <f>IFERROR(VLOOKUP(零担!C58,[1]零担!$R:$Z,8,0),"")</f>
        <v>2.3474178403755867E-2</v>
      </c>
      <c r="H58" s="12">
        <f>IFERROR(VLOOKUP(零担!C58,[1]零担!$R:$Z,9,0),"")</f>
        <v>3.2265357937626984E-2</v>
      </c>
    </row>
    <row r="59" spans="1:8" ht="20.100000000000001" customHeight="1" x14ac:dyDescent="0.2">
      <c r="A59" s="11" t="s">
        <v>399</v>
      </c>
      <c r="B59" s="11" t="s">
        <v>51</v>
      </c>
      <c r="C59" s="11" t="s">
        <v>61</v>
      </c>
      <c r="D59" s="11"/>
      <c r="E59" s="11"/>
      <c r="F59" s="11"/>
      <c r="G59" s="12">
        <f>IFERROR(VLOOKUP(零担!C59,[1]零担!$R:$Z,8,0),"")</f>
        <v>3.7558685446009391E-2</v>
      </c>
      <c r="H59" s="12">
        <f>IFERROR(VLOOKUP(零担!C59,[1]零担!$R:$Z,9,0),"")</f>
        <v>4.6004365712553327E-2</v>
      </c>
    </row>
    <row r="60" spans="1:8" ht="20.100000000000001" customHeight="1" x14ac:dyDescent="0.2">
      <c r="A60" s="11" t="s">
        <v>399</v>
      </c>
      <c r="B60" s="11" t="s">
        <v>51</v>
      </c>
      <c r="C60" s="11" t="s">
        <v>62</v>
      </c>
      <c r="D60" s="11"/>
      <c r="E60" s="11"/>
      <c r="F60" s="11"/>
      <c r="G60" s="12">
        <f>IFERROR(VLOOKUP(零担!C60,[1]零担!$R:$Z,8,0),"")</f>
        <v>2.5821596244131457E-2</v>
      </c>
      <c r="H60" s="12">
        <f>IFERROR(VLOOKUP(零担!C60,[1]零担!$R:$Z,9,0),"")</f>
        <v>3.3720910591354597E-2</v>
      </c>
    </row>
    <row r="61" spans="1:8" ht="20.100000000000001" customHeight="1" x14ac:dyDescent="0.2">
      <c r="A61" s="11" t="s">
        <v>399</v>
      </c>
      <c r="B61" s="11" t="s">
        <v>51</v>
      </c>
      <c r="C61" s="11" t="s">
        <v>63</v>
      </c>
      <c r="D61" s="11"/>
      <c r="E61" s="11"/>
      <c r="F61" s="11"/>
      <c r="G61" s="12" t="str">
        <f>IFERROR(VLOOKUP(零担!C61,[1]零担!$R:$Z,8,0),"")</f>
        <v/>
      </c>
      <c r="H61" s="12" t="str">
        <f>IFERROR(VLOOKUP(零担!C61,[1]零担!$R:$Z,9,0),"")</f>
        <v/>
      </c>
    </row>
    <row r="62" spans="1:8" ht="20.100000000000001" customHeight="1" x14ac:dyDescent="0.2">
      <c r="A62" s="11" t="s">
        <v>399</v>
      </c>
      <c r="B62" s="11" t="s">
        <v>51</v>
      </c>
      <c r="C62" s="11" t="s">
        <v>64</v>
      </c>
      <c r="D62" s="11"/>
      <c r="E62" s="11"/>
      <c r="F62" s="11"/>
      <c r="G62" s="12">
        <f>IFERROR(VLOOKUP(零担!C62,[1]零担!$R:$Z,8,0),"")</f>
        <v>4.6948356807511738E-3</v>
      </c>
      <c r="H62" s="12">
        <f>IFERROR(VLOOKUP(零担!C62,[1]零担!$R:$Z,9,0),"")</f>
        <v>4.5450263909400474E-3</v>
      </c>
    </row>
    <row r="63" spans="1:8" ht="20.100000000000001" customHeight="1" x14ac:dyDescent="0.2">
      <c r="A63" s="11" t="s">
        <v>399</v>
      </c>
      <c r="B63" s="11" t="s">
        <v>51</v>
      </c>
      <c r="C63" s="11" t="s">
        <v>65</v>
      </c>
      <c r="D63" s="11"/>
      <c r="E63" s="11"/>
      <c r="F63" s="11"/>
      <c r="G63" s="12">
        <f>IFERROR(VLOOKUP(零担!C63,[1]零担!$R:$Z,8,0),"")</f>
        <v>4.6948356807511738E-3</v>
      </c>
      <c r="H63" s="12">
        <f>IFERROR(VLOOKUP(零担!C63,[1]零担!$R:$Z,9,0),"")</f>
        <v>5.0848255862578811E-3</v>
      </c>
    </row>
    <row r="64" spans="1:8" ht="20.100000000000001" customHeight="1" x14ac:dyDescent="0.2">
      <c r="A64" s="11" t="s">
        <v>399</v>
      </c>
      <c r="B64" s="11" t="s">
        <v>51</v>
      </c>
      <c r="C64" s="11" t="s">
        <v>66</v>
      </c>
      <c r="D64" s="11"/>
      <c r="E64" s="11"/>
      <c r="F64" s="11"/>
      <c r="G64" s="12" t="str">
        <f>IFERROR(VLOOKUP(零担!C64,[1]零担!$R:$Z,8,0),"")</f>
        <v/>
      </c>
      <c r="H64" s="12" t="str">
        <f>IFERROR(VLOOKUP(零担!C64,[1]零担!$R:$Z,9,0),"")</f>
        <v/>
      </c>
    </row>
    <row r="65" spans="1:8" ht="20.100000000000001" customHeight="1" x14ac:dyDescent="0.2">
      <c r="A65" s="11" t="s">
        <v>399</v>
      </c>
      <c r="B65" s="11" t="s">
        <v>51</v>
      </c>
      <c r="C65" s="11" t="s">
        <v>67</v>
      </c>
      <c r="D65" s="11"/>
      <c r="E65" s="11"/>
      <c r="F65" s="11"/>
      <c r="G65" s="12">
        <f>IFERROR(VLOOKUP(零担!C65,[1]零担!$R:$Z,8,0),"")</f>
        <v>3.2863849765258218E-2</v>
      </c>
      <c r="H65" s="12">
        <f>IFERROR(VLOOKUP(零担!C65,[1]零担!$R:$Z,9,0),"")</f>
        <v>4.91461350853633E-2</v>
      </c>
    </row>
    <row r="66" spans="1:8" ht="20.100000000000001" customHeight="1" x14ac:dyDescent="0.2">
      <c r="A66" s="11" t="s">
        <v>399</v>
      </c>
      <c r="B66" s="11" t="s">
        <v>51</v>
      </c>
      <c r="C66" s="11" t="s">
        <v>68</v>
      </c>
      <c r="D66" s="11"/>
      <c r="E66" s="11"/>
      <c r="F66" s="11"/>
      <c r="G66" s="12">
        <f>IFERROR(VLOOKUP(零担!C66,[1]零担!$R:$Z,8,0),"")</f>
        <v>2.3474178403755869E-3</v>
      </c>
      <c r="H66" s="12">
        <f>IFERROR(VLOOKUP(零担!C66,[1]零担!$R:$Z,9,0),"")</f>
        <v>4.6390149567130346E-3</v>
      </c>
    </row>
    <row r="67" spans="1:8" ht="20.100000000000001" customHeight="1" x14ac:dyDescent="0.2">
      <c r="A67" s="11" t="s">
        <v>399</v>
      </c>
      <c r="B67" s="11" t="s">
        <v>51</v>
      </c>
      <c r="C67" s="11" t="s">
        <v>69</v>
      </c>
      <c r="D67" s="11"/>
      <c r="E67" s="11"/>
      <c r="F67" s="11"/>
      <c r="G67" s="12">
        <f>IFERROR(VLOOKUP(零担!C67,[1]零担!$R:$Z,8,0),"")</f>
        <v>9.3896713615023476E-3</v>
      </c>
      <c r="H67" s="12">
        <f>IFERROR(VLOOKUP(零担!C67,[1]零担!$R:$Z,9,0),"")</f>
        <v>1.4885480521114946E-2</v>
      </c>
    </row>
    <row r="68" spans="1:8" ht="20.100000000000001" customHeight="1" x14ac:dyDescent="0.2">
      <c r="A68" s="11" t="s">
        <v>399</v>
      </c>
      <c r="B68" s="11" t="s">
        <v>51</v>
      </c>
      <c r="C68" s="11" t="s">
        <v>70</v>
      </c>
      <c r="D68" s="11"/>
      <c r="E68" s="11"/>
      <c r="F68" s="11"/>
      <c r="G68" s="12">
        <f>IFERROR(VLOOKUP(零担!C68,[1]零担!$R:$Z,8,0),"")</f>
        <v>7.0422535211267607E-3</v>
      </c>
      <c r="H68" s="12">
        <f>IFERROR(VLOOKUP(零担!C68,[1]零担!$R:$Z,9,0),"")</f>
        <v>1.2045170361321857E-2</v>
      </c>
    </row>
    <row r="69" spans="1:8" ht="20.100000000000001" customHeight="1" x14ac:dyDescent="0.2">
      <c r="A69" s="11" t="s">
        <v>399</v>
      </c>
      <c r="B69" s="11" t="s">
        <v>51</v>
      </c>
      <c r="C69" s="11" t="s">
        <v>71</v>
      </c>
      <c r="D69" s="11"/>
      <c r="E69" s="11"/>
      <c r="F69" s="11"/>
      <c r="G69" s="12" t="str">
        <f>IFERROR(VLOOKUP(零担!C69,[1]零担!$R:$Z,8,0),"")</f>
        <v/>
      </c>
      <c r="H69" s="12" t="str">
        <f>IFERROR(VLOOKUP(零担!C69,[1]零担!$R:$Z,9,0),"")</f>
        <v/>
      </c>
    </row>
    <row r="70" spans="1:8" ht="20.100000000000001" customHeight="1" x14ac:dyDescent="0.2">
      <c r="A70" s="11" t="s">
        <v>399</v>
      </c>
      <c r="B70" s="11" t="s">
        <v>51</v>
      </c>
      <c r="C70" s="11" t="s">
        <v>72</v>
      </c>
      <c r="D70" s="11"/>
      <c r="E70" s="11"/>
      <c r="F70" s="11"/>
      <c r="G70" s="12" t="str">
        <f>IFERROR(VLOOKUP(零担!C70,[1]零担!$R:$Z,8,0),"")</f>
        <v/>
      </c>
      <c r="H70" s="12" t="str">
        <f>IFERROR(VLOOKUP(零担!C70,[1]零担!$R:$Z,9,0),"")</f>
        <v/>
      </c>
    </row>
    <row r="71" spans="1:8" ht="20.100000000000001" customHeight="1" x14ac:dyDescent="0.2">
      <c r="A71" s="11" t="s">
        <v>399</v>
      </c>
      <c r="B71" s="11" t="s">
        <v>73</v>
      </c>
      <c r="C71" s="11" t="s">
        <v>74</v>
      </c>
      <c r="D71" s="11"/>
      <c r="E71" s="11"/>
      <c r="F71" s="11"/>
      <c r="G71" s="12" t="str">
        <f>IFERROR(VLOOKUP(零担!C71,[1]零担!$R:$Z,8,0),"")</f>
        <v/>
      </c>
      <c r="H71" s="12" t="str">
        <f>IFERROR(VLOOKUP(零担!C71,[1]零担!$R:$Z,9,0),"")</f>
        <v/>
      </c>
    </row>
    <row r="72" spans="1:8" ht="20.100000000000001" customHeight="1" x14ac:dyDescent="0.2">
      <c r="A72" s="11" t="s">
        <v>399</v>
      </c>
      <c r="B72" s="11" t="s">
        <v>73</v>
      </c>
      <c r="C72" s="11" t="s">
        <v>75</v>
      </c>
      <c r="D72" s="11"/>
      <c r="E72" s="11"/>
      <c r="F72" s="11"/>
      <c r="G72" s="12" t="str">
        <f>IFERROR(VLOOKUP(零担!C72,[1]零担!$R:$Z,8,0),"")</f>
        <v/>
      </c>
      <c r="H72" s="12" t="str">
        <f>IFERROR(VLOOKUP(零担!C72,[1]零担!$R:$Z,9,0),"")</f>
        <v/>
      </c>
    </row>
    <row r="73" spans="1:8" ht="20.100000000000001" customHeight="1" x14ac:dyDescent="0.2">
      <c r="A73" s="11" t="s">
        <v>399</v>
      </c>
      <c r="B73" s="11" t="s">
        <v>73</v>
      </c>
      <c r="C73" s="11" t="s">
        <v>76</v>
      </c>
      <c r="D73" s="11"/>
      <c r="E73" s="11"/>
      <c r="F73" s="11"/>
      <c r="G73" s="12" t="str">
        <f>IFERROR(VLOOKUP(零担!C73,[1]零担!$R:$Z,8,0),"")</f>
        <v/>
      </c>
      <c r="H73" s="12" t="str">
        <f>IFERROR(VLOOKUP(零担!C73,[1]零担!$R:$Z,9,0),"")</f>
        <v/>
      </c>
    </row>
    <row r="74" spans="1:8" ht="20.100000000000001" customHeight="1" x14ac:dyDescent="0.2">
      <c r="A74" s="11" t="s">
        <v>399</v>
      </c>
      <c r="B74" s="11" t="s">
        <v>73</v>
      </c>
      <c r="C74" s="11" t="s">
        <v>77</v>
      </c>
      <c r="D74" s="11"/>
      <c r="E74" s="11"/>
      <c r="F74" s="11"/>
      <c r="G74" s="12" t="str">
        <f>IFERROR(VLOOKUP(零担!C74,[1]零担!$R:$Z,8,0),"")</f>
        <v/>
      </c>
      <c r="H74" s="12" t="str">
        <f>IFERROR(VLOOKUP(零担!C74,[1]零担!$R:$Z,9,0),"")</f>
        <v/>
      </c>
    </row>
    <row r="75" spans="1:8" ht="20.100000000000001" customHeight="1" x14ac:dyDescent="0.2">
      <c r="A75" s="11" t="s">
        <v>399</v>
      </c>
      <c r="B75" s="11" t="s">
        <v>73</v>
      </c>
      <c r="C75" s="11" t="s">
        <v>78</v>
      </c>
      <c r="D75" s="11"/>
      <c r="E75" s="11"/>
      <c r="F75" s="11"/>
      <c r="G75" s="12" t="str">
        <f>IFERROR(VLOOKUP(零担!C75,[1]零担!$R:$Z,8,0),"")</f>
        <v/>
      </c>
      <c r="H75" s="12" t="str">
        <f>IFERROR(VLOOKUP(零担!C75,[1]零担!$R:$Z,9,0),"")</f>
        <v/>
      </c>
    </row>
    <row r="76" spans="1:8" ht="20.100000000000001" customHeight="1" x14ac:dyDescent="0.2">
      <c r="A76" s="11" t="s">
        <v>399</v>
      </c>
      <c r="B76" s="11" t="s">
        <v>73</v>
      </c>
      <c r="C76" s="11" t="s">
        <v>79</v>
      </c>
      <c r="D76" s="11"/>
      <c r="E76" s="11"/>
      <c r="F76" s="11"/>
      <c r="G76" s="12" t="str">
        <f>IFERROR(VLOOKUP(零担!C76,[1]零担!$R:$Z,8,0),"")</f>
        <v/>
      </c>
      <c r="H76" s="12" t="str">
        <f>IFERROR(VLOOKUP(零担!C76,[1]零担!$R:$Z,9,0),"")</f>
        <v/>
      </c>
    </row>
    <row r="77" spans="1:8" ht="20.100000000000001" customHeight="1" x14ac:dyDescent="0.2">
      <c r="A77" s="11" t="s">
        <v>399</v>
      </c>
      <c r="B77" s="11" t="s">
        <v>73</v>
      </c>
      <c r="C77" s="11" t="s">
        <v>80</v>
      </c>
      <c r="D77" s="11"/>
      <c r="E77" s="11"/>
      <c r="F77" s="11"/>
      <c r="G77" s="12" t="str">
        <f>IFERROR(VLOOKUP(零担!C77,[1]零担!$R:$Z,8,0),"")</f>
        <v/>
      </c>
      <c r="H77" s="12" t="str">
        <f>IFERROR(VLOOKUP(零担!C77,[1]零担!$R:$Z,9,0),"")</f>
        <v/>
      </c>
    </row>
    <row r="78" spans="1:8" ht="20.100000000000001" customHeight="1" x14ac:dyDescent="0.2">
      <c r="A78" s="11" t="s">
        <v>399</v>
      </c>
      <c r="B78" s="11" t="s">
        <v>73</v>
      </c>
      <c r="C78" s="11" t="s">
        <v>81</v>
      </c>
      <c r="D78" s="11"/>
      <c r="E78" s="11"/>
      <c r="F78" s="11"/>
      <c r="G78" s="12" t="str">
        <f>IFERROR(VLOOKUP(零担!C78,[1]零担!$R:$Z,8,0),"")</f>
        <v/>
      </c>
      <c r="H78" s="12" t="str">
        <f>IFERROR(VLOOKUP(零担!C78,[1]零担!$R:$Z,9,0),"")</f>
        <v/>
      </c>
    </row>
    <row r="79" spans="1:8" ht="20.100000000000001" customHeight="1" x14ac:dyDescent="0.2">
      <c r="A79" s="11" t="s">
        <v>399</v>
      </c>
      <c r="B79" s="11" t="s">
        <v>73</v>
      </c>
      <c r="C79" s="11" t="s">
        <v>82</v>
      </c>
      <c r="D79" s="11"/>
      <c r="E79" s="11"/>
      <c r="F79" s="11"/>
      <c r="G79" s="12" t="str">
        <f>IFERROR(VLOOKUP(零担!C79,[1]零担!$R:$Z,8,0),"")</f>
        <v/>
      </c>
      <c r="H79" s="12" t="str">
        <f>IFERROR(VLOOKUP(零担!C79,[1]零担!$R:$Z,9,0),"")</f>
        <v/>
      </c>
    </row>
    <row r="80" spans="1:8" ht="20.100000000000001" customHeight="1" x14ac:dyDescent="0.2">
      <c r="A80" s="11" t="s">
        <v>399</v>
      </c>
      <c r="B80" s="11" t="s">
        <v>73</v>
      </c>
      <c r="C80" s="11" t="s">
        <v>83</v>
      </c>
      <c r="D80" s="11"/>
      <c r="E80" s="11"/>
      <c r="F80" s="11"/>
      <c r="G80" s="12" t="str">
        <f>IFERROR(VLOOKUP(零担!C80,[1]零担!$R:$Z,8,0),"")</f>
        <v/>
      </c>
      <c r="H80" s="12" t="str">
        <f>IFERROR(VLOOKUP(零担!C80,[1]零担!$R:$Z,9,0),"")</f>
        <v/>
      </c>
    </row>
    <row r="81" spans="1:8" ht="20.100000000000001" customHeight="1" x14ac:dyDescent="0.2">
      <c r="A81" s="11" t="s">
        <v>399</v>
      </c>
      <c r="B81" s="11" t="s">
        <v>73</v>
      </c>
      <c r="C81" s="11" t="s">
        <v>84</v>
      </c>
      <c r="D81" s="11"/>
      <c r="E81" s="11"/>
      <c r="F81" s="11"/>
      <c r="G81" s="12" t="str">
        <f>IFERROR(VLOOKUP(零担!C81,[1]零担!$R:$Z,8,0),"")</f>
        <v/>
      </c>
      <c r="H81" s="12" t="str">
        <f>IFERROR(VLOOKUP(零担!C81,[1]零担!$R:$Z,9,0),"")</f>
        <v/>
      </c>
    </row>
    <row r="82" spans="1:8" ht="20.100000000000001" customHeight="1" x14ac:dyDescent="0.2">
      <c r="A82" s="11" t="s">
        <v>399</v>
      </c>
      <c r="B82" s="11" t="s">
        <v>73</v>
      </c>
      <c r="C82" s="11" t="s">
        <v>85</v>
      </c>
      <c r="D82" s="11"/>
      <c r="E82" s="11"/>
      <c r="F82" s="11"/>
      <c r="G82" s="12">
        <f>IFERROR(VLOOKUP(零担!C82,[1]零担!$R:$Z,8,0),"")</f>
        <v>1.8779342723004695E-2</v>
      </c>
      <c r="H82" s="12">
        <f>IFERROR(VLOOKUP(零担!C82,[1]零担!$R:$Z,9,0),"")</f>
        <v>1.8978511371013924E-2</v>
      </c>
    </row>
    <row r="83" spans="1:8" ht="20.100000000000001" customHeight="1" x14ac:dyDescent="0.2">
      <c r="A83" s="11" t="s">
        <v>399</v>
      </c>
      <c r="B83" s="11" t="s">
        <v>73</v>
      </c>
      <c r="C83" s="11" t="s">
        <v>86</v>
      </c>
      <c r="D83" s="11"/>
      <c r="E83" s="11"/>
      <c r="F83" s="11"/>
      <c r="G83" s="12" t="str">
        <f>IFERROR(VLOOKUP(零担!C83,[1]零担!$R:$Z,8,0),"")</f>
        <v/>
      </c>
      <c r="H83" s="12" t="str">
        <f>IFERROR(VLOOKUP(零担!C83,[1]零担!$R:$Z,9,0),"")</f>
        <v/>
      </c>
    </row>
    <row r="84" spans="1:8" ht="20.100000000000001" customHeight="1" x14ac:dyDescent="0.2">
      <c r="A84" s="11" t="s">
        <v>399</v>
      </c>
      <c r="B84" s="11" t="s">
        <v>73</v>
      </c>
      <c r="C84" s="11" t="s">
        <v>87</v>
      </c>
      <c r="D84" s="11"/>
      <c r="E84" s="11"/>
      <c r="F84" s="11"/>
      <c r="G84" s="12">
        <f>IFERROR(VLOOKUP(零担!C84,[1]零担!$R:$Z,8,0),"")</f>
        <v>4.9295774647887321E-2</v>
      </c>
      <c r="H84" s="12">
        <f>IFERROR(VLOOKUP(零担!C84,[1]零担!$R:$Z,9,0),"")</f>
        <v>3.4172795687547518E-2</v>
      </c>
    </row>
    <row r="85" spans="1:8" ht="20.100000000000001" customHeight="1" x14ac:dyDescent="0.2">
      <c r="A85" s="11" t="s">
        <v>399</v>
      </c>
      <c r="B85" s="11" t="s">
        <v>88</v>
      </c>
      <c r="C85" s="11" t="s">
        <v>89</v>
      </c>
      <c r="D85" s="11"/>
      <c r="E85" s="11"/>
      <c r="F85" s="11"/>
      <c r="G85" s="12" t="str">
        <f>IFERROR(VLOOKUP(零担!C85,[1]零担!$R:$Z,8,0),"")</f>
        <v/>
      </c>
      <c r="H85" s="12" t="str">
        <f>IFERROR(VLOOKUP(零担!C85,[1]零担!$R:$Z,9,0),"")</f>
        <v/>
      </c>
    </row>
    <row r="86" spans="1:8" ht="20.100000000000001" customHeight="1" x14ac:dyDescent="0.2">
      <c r="A86" s="11" t="s">
        <v>399</v>
      </c>
      <c r="B86" s="11" t="s">
        <v>88</v>
      </c>
      <c r="C86" s="11" t="s">
        <v>90</v>
      </c>
      <c r="D86" s="11"/>
      <c r="E86" s="11"/>
      <c r="F86" s="11"/>
      <c r="G86" s="12" t="str">
        <f>IFERROR(VLOOKUP(零担!C86,[1]零担!$R:$Z,8,0),"")</f>
        <v/>
      </c>
      <c r="H86" s="12" t="str">
        <f>IFERROR(VLOOKUP(零担!C86,[1]零担!$R:$Z,9,0),"")</f>
        <v/>
      </c>
    </row>
    <row r="87" spans="1:8" ht="20.100000000000001" customHeight="1" x14ac:dyDescent="0.2">
      <c r="A87" s="11" t="s">
        <v>399</v>
      </c>
      <c r="B87" s="11" t="s">
        <v>88</v>
      </c>
      <c r="C87" s="11" t="s">
        <v>91</v>
      </c>
      <c r="D87" s="11"/>
      <c r="E87" s="11"/>
      <c r="F87" s="11"/>
      <c r="G87" s="12">
        <f>IFERROR(VLOOKUP(零担!C87,[1]零担!$R:$Z,8,0),"")</f>
        <v>2.3474178403755869E-3</v>
      </c>
      <c r="H87" s="12">
        <f>IFERROR(VLOOKUP(零担!C87,[1]零担!$R:$Z,9,0),"")</f>
        <v>1.7931825545126024E-3</v>
      </c>
    </row>
    <row r="88" spans="1:8" ht="20.100000000000001" customHeight="1" x14ac:dyDescent="0.2">
      <c r="A88" s="11" t="s">
        <v>399</v>
      </c>
      <c r="B88" s="11" t="s">
        <v>88</v>
      </c>
      <c r="C88" s="11" t="s">
        <v>92</v>
      </c>
      <c r="D88" s="11"/>
      <c r="E88" s="11"/>
      <c r="F88" s="11"/>
      <c r="G88" s="12" t="str">
        <f>IFERROR(VLOOKUP(零担!C88,[1]零担!$R:$Z,8,0),"")</f>
        <v/>
      </c>
      <c r="H88" s="12" t="str">
        <f>IFERROR(VLOOKUP(零担!C88,[1]零担!$R:$Z,9,0),"")</f>
        <v/>
      </c>
    </row>
    <row r="89" spans="1:8" ht="20.100000000000001" customHeight="1" x14ac:dyDescent="0.2">
      <c r="A89" s="11" t="s">
        <v>399</v>
      </c>
      <c r="B89" s="11" t="s">
        <v>88</v>
      </c>
      <c r="C89" s="11" t="s">
        <v>93</v>
      </c>
      <c r="D89" s="11"/>
      <c r="E89" s="11"/>
      <c r="F89" s="11"/>
      <c r="G89" s="12" t="str">
        <f>IFERROR(VLOOKUP(零担!C89,[1]零担!$R:$Z,8,0),"")</f>
        <v/>
      </c>
      <c r="H89" s="12" t="str">
        <f>IFERROR(VLOOKUP(零担!C89,[1]零担!$R:$Z,9,0),"")</f>
        <v/>
      </c>
    </row>
    <row r="90" spans="1:8" ht="20.100000000000001" customHeight="1" x14ac:dyDescent="0.2">
      <c r="A90" s="11" t="s">
        <v>399</v>
      </c>
      <c r="B90" s="11" t="s">
        <v>88</v>
      </c>
      <c r="C90" s="11" t="s">
        <v>94</v>
      </c>
      <c r="D90" s="11"/>
      <c r="E90" s="11"/>
      <c r="F90" s="11"/>
      <c r="G90" s="12" t="str">
        <f>IFERROR(VLOOKUP(零担!C90,[1]零担!$R:$Z,8,0),"")</f>
        <v/>
      </c>
      <c r="H90" s="12" t="str">
        <f>IFERROR(VLOOKUP(零担!C90,[1]零担!$R:$Z,9,0),"")</f>
        <v/>
      </c>
    </row>
    <row r="91" spans="1:8" ht="20.100000000000001" customHeight="1" x14ac:dyDescent="0.2">
      <c r="A91" s="11" t="s">
        <v>399</v>
      </c>
      <c r="B91" s="11" t="s">
        <v>88</v>
      </c>
      <c r="C91" s="11" t="s">
        <v>95</v>
      </c>
      <c r="D91" s="11"/>
      <c r="E91" s="11"/>
      <c r="F91" s="11"/>
      <c r="G91" s="12" t="str">
        <f>IFERROR(VLOOKUP(零担!C91,[1]零担!$R:$Z,8,0),"")</f>
        <v/>
      </c>
      <c r="H91" s="12" t="str">
        <f>IFERROR(VLOOKUP(零担!C91,[1]零担!$R:$Z,9,0),"")</f>
        <v/>
      </c>
    </row>
    <row r="92" spans="1:8" ht="20.100000000000001" customHeight="1" x14ac:dyDescent="0.2">
      <c r="A92" s="11" t="s">
        <v>399</v>
      </c>
      <c r="B92" s="11" t="s">
        <v>88</v>
      </c>
      <c r="C92" s="11" t="s">
        <v>96</v>
      </c>
      <c r="D92" s="11"/>
      <c r="E92" s="11"/>
      <c r="F92" s="11"/>
      <c r="G92" s="12" t="str">
        <f>IFERROR(VLOOKUP(零担!C92,[1]零担!$R:$Z,8,0),"")</f>
        <v/>
      </c>
      <c r="H92" s="12" t="str">
        <f>IFERROR(VLOOKUP(零担!C92,[1]零担!$R:$Z,9,0),"")</f>
        <v/>
      </c>
    </row>
    <row r="93" spans="1:8" ht="20.100000000000001" customHeight="1" x14ac:dyDescent="0.2">
      <c r="A93" s="11" t="s">
        <v>399</v>
      </c>
      <c r="B93" s="11" t="s">
        <v>88</v>
      </c>
      <c r="C93" s="11" t="s">
        <v>97</v>
      </c>
      <c r="D93" s="11"/>
      <c r="E93" s="11"/>
      <c r="F93" s="11"/>
      <c r="G93" s="12" t="str">
        <f>IFERROR(VLOOKUP(零担!C93,[1]零担!$R:$Z,8,0),"")</f>
        <v/>
      </c>
      <c r="H93" s="12" t="str">
        <f>IFERROR(VLOOKUP(零担!C93,[1]零担!$R:$Z,9,0),"")</f>
        <v/>
      </c>
    </row>
    <row r="94" spans="1:8" ht="20.100000000000001" customHeight="1" x14ac:dyDescent="0.2">
      <c r="A94" s="11" t="s">
        <v>399</v>
      </c>
      <c r="B94" s="11" t="s">
        <v>98</v>
      </c>
      <c r="C94" s="11" t="s">
        <v>99</v>
      </c>
      <c r="D94" s="11"/>
      <c r="E94" s="11"/>
      <c r="F94" s="11"/>
      <c r="G94" s="12" t="str">
        <f>IFERROR(VLOOKUP(零担!C94,[1]零担!$R:$Z,8,0),"")</f>
        <v/>
      </c>
      <c r="H94" s="12" t="str">
        <f>IFERROR(VLOOKUP(零担!C94,[1]零担!$R:$Z,9,0),"")</f>
        <v/>
      </c>
    </row>
    <row r="95" spans="1:8" ht="20.100000000000001" customHeight="1" x14ac:dyDescent="0.2">
      <c r="A95" s="11" t="s">
        <v>399</v>
      </c>
      <c r="B95" s="11" t="s">
        <v>98</v>
      </c>
      <c r="C95" s="11" t="s">
        <v>100</v>
      </c>
      <c r="D95" s="11"/>
      <c r="E95" s="11"/>
      <c r="F95" s="11"/>
      <c r="G95" s="12" t="str">
        <f>IFERROR(VLOOKUP(零担!C95,[1]零担!$R:$Z,8,0),"")</f>
        <v/>
      </c>
      <c r="H95" s="12" t="str">
        <f>IFERROR(VLOOKUP(零担!C95,[1]零担!$R:$Z,9,0),"")</f>
        <v/>
      </c>
    </row>
    <row r="96" spans="1:8" ht="20.100000000000001" customHeight="1" x14ac:dyDescent="0.2">
      <c r="A96" s="11" t="s">
        <v>399</v>
      </c>
      <c r="B96" s="11" t="s">
        <v>98</v>
      </c>
      <c r="C96" s="11" t="s">
        <v>101</v>
      </c>
      <c r="D96" s="11"/>
      <c r="E96" s="11"/>
      <c r="F96" s="11"/>
      <c r="G96" s="12" t="str">
        <f>IFERROR(VLOOKUP(零担!C96,[1]零担!$R:$Z,8,0),"")</f>
        <v/>
      </c>
      <c r="H96" s="12" t="str">
        <f>IFERROR(VLOOKUP(零担!C96,[1]零担!$R:$Z,9,0),"")</f>
        <v/>
      </c>
    </row>
    <row r="97" spans="1:8" ht="20.100000000000001" customHeight="1" x14ac:dyDescent="0.2">
      <c r="A97" s="11" t="s">
        <v>399</v>
      </c>
      <c r="B97" s="11" t="s">
        <v>98</v>
      </c>
      <c r="C97" s="11" t="s">
        <v>102</v>
      </c>
      <c r="D97" s="11"/>
      <c r="E97" s="11"/>
      <c r="F97" s="11"/>
      <c r="G97" s="12" t="str">
        <f>IFERROR(VLOOKUP(零担!C97,[1]零担!$R:$Z,8,0),"")</f>
        <v/>
      </c>
      <c r="H97" s="12" t="str">
        <f>IFERROR(VLOOKUP(零担!C97,[1]零担!$R:$Z,9,0),"")</f>
        <v/>
      </c>
    </row>
    <row r="98" spans="1:8" ht="20.100000000000001" customHeight="1" x14ac:dyDescent="0.2">
      <c r="A98" s="11" t="s">
        <v>399</v>
      </c>
      <c r="B98" s="11" t="s">
        <v>98</v>
      </c>
      <c r="C98" s="11" t="s">
        <v>103</v>
      </c>
      <c r="D98" s="11"/>
      <c r="E98" s="11"/>
      <c r="F98" s="11"/>
      <c r="G98" s="12" t="str">
        <f>IFERROR(VLOOKUP(零担!C98,[1]零担!$R:$Z,8,0),"")</f>
        <v/>
      </c>
      <c r="H98" s="12" t="str">
        <f>IFERROR(VLOOKUP(零担!C98,[1]零担!$R:$Z,9,0),"")</f>
        <v/>
      </c>
    </row>
    <row r="99" spans="1:8" ht="20.100000000000001" customHeight="1" x14ac:dyDescent="0.2">
      <c r="A99" s="11" t="s">
        <v>399</v>
      </c>
      <c r="B99" s="11" t="s">
        <v>98</v>
      </c>
      <c r="C99" s="11" t="s">
        <v>104</v>
      </c>
      <c r="D99" s="11"/>
      <c r="E99" s="11"/>
      <c r="F99" s="11"/>
      <c r="G99" s="12" t="str">
        <f>IFERROR(VLOOKUP(零担!C99,[1]零担!$R:$Z,8,0),"")</f>
        <v/>
      </c>
      <c r="H99" s="12" t="str">
        <f>IFERROR(VLOOKUP(零担!C99,[1]零担!$R:$Z,9,0),"")</f>
        <v/>
      </c>
    </row>
    <row r="100" spans="1:8" ht="20.100000000000001" customHeight="1" x14ac:dyDescent="0.2">
      <c r="A100" s="11" t="s">
        <v>399</v>
      </c>
      <c r="B100" s="11" t="s">
        <v>98</v>
      </c>
      <c r="C100" s="11" t="s">
        <v>105</v>
      </c>
      <c r="D100" s="11"/>
      <c r="E100" s="11"/>
      <c r="F100" s="11"/>
      <c r="G100" s="12" t="str">
        <f>IFERROR(VLOOKUP(零担!C100,[1]零担!$R:$Z,8,0),"")</f>
        <v/>
      </c>
      <c r="H100" s="12" t="str">
        <f>IFERROR(VLOOKUP(零担!C100,[1]零担!$R:$Z,9,0),"")</f>
        <v/>
      </c>
    </row>
    <row r="101" spans="1:8" ht="20.100000000000001" customHeight="1" x14ac:dyDescent="0.2">
      <c r="A101" s="11" t="s">
        <v>399</v>
      </c>
      <c r="B101" s="11" t="s">
        <v>98</v>
      </c>
      <c r="C101" s="11" t="s">
        <v>106</v>
      </c>
      <c r="D101" s="11"/>
      <c r="E101" s="11"/>
      <c r="F101" s="11"/>
      <c r="G101" s="12" t="str">
        <f>IFERROR(VLOOKUP(零担!C101,[1]零担!$R:$Z,8,0),"")</f>
        <v/>
      </c>
      <c r="H101" s="12" t="str">
        <f>IFERROR(VLOOKUP(零担!C101,[1]零担!$R:$Z,9,0),"")</f>
        <v/>
      </c>
    </row>
    <row r="102" spans="1:8" ht="20.100000000000001" customHeight="1" x14ac:dyDescent="0.2">
      <c r="A102" s="11" t="s">
        <v>399</v>
      </c>
      <c r="B102" s="11" t="s">
        <v>98</v>
      </c>
      <c r="C102" s="11" t="s">
        <v>107</v>
      </c>
      <c r="D102" s="11"/>
      <c r="E102" s="11"/>
      <c r="F102" s="11"/>
      <c r="G102" s="12" t="str">
        <f>IFERROR(VLOOKUP(零担!C102,[1]零担!$R:$Z,8,0),"")</f>
        <v/>
      </c>
      <c r="H102" s="12" t="str">
        <f>IFERROR(VLOOKUP(零担!C102,[1]零担!$R:$Z,9,0),"")</f>
        <v/>
      </c>
    </row>
    <row r="103" spans="1:8" ht="20.100000000000001" customHeight="1" x14ac:dyDescent="0.2">
      <c r="A103" s="11" t="s">
        <v>399</v>
      </c>
      <c r="B103" s="11" t="s">
        <v>98</v>
      </c>
      <c r="C103" s="11" t="s">
        <v>108</v>
      </c>
      <c r="D103" s="11"/>
      <c r="E103" s="11"/>
      <c r="F103" s="11"/>
      <c r="G103" s="12" t="str">
        <f>IFERROR(VLOOKUP(零担!C103,[1]零担!$R:$Z,8,0),"")</f>
        <v/>
      </c>
      <c r="H103" s="12" t="str">
        <f>IFERROR(VLOOKUP(零担!C103,[1]零担!$R:$Z,9,0),"")</f>
        <v/>
      </c>
    </row>
    <row r="104" spans="1:8" ht="20.100000000000001" customHeight="1" x14ac:dyDescent="0.2">
      <c r="A104" s="11" t="s">
        <v>399</v>
      </c>
      <c r="B104" s="11" t="s">
        <v>98</v>
      </c>
      <c r="C104" s="11" t="s">
        <v>109</v>
      </c>
      <c r="D104" s="11"/>
      <c r="E104" s="11"/>
      <c r="F104" s="11"/>
      <c r="G104" s="12" t="str">
        <f>IFERROR(VLOOKUP(零担!C104,[1]零担!$R:$Z,8,0),"")</f>
        <v/>
      </c>
      <c r="H104" s="12" t="str">
        <f>IFERROR(VLOOKUP(零担!C104,[1]零担!$R:$Z,9,0),"")</f>
        <v/>
      </c>
    </row>
    <row r="105" spans="1:8" ht="20.100000000000001" customHeight="1" x14ac:dyDescent="0.2">
      <c r="A105" s="11" t="s">
        <v>399</v>
      </c>
      <c r="B105" s="11" t="s">
        <v>98</v>
      </c>
      <c r="C105" s="11" t="s">
        <v>110</v>
      </c>
      <c r="D105" s="11"/>
      <c r="E105" s="11"/>
      <c r="F105" s="11"/>
      <c r="G105" s="12" t="str">
        <f>IFERROR(VLOOKUP(零担!C105,[1]零担!$R:$Z,8,0),"")</f>
        <v/>
      </c>
      <c r="H105" s="12" t="str">
        <f>IFERROR(VLOOKUP(零担!C105,[1]零担!$R:$Z,9,0),"")</f>
        <v/>
      </c>
    </row>
    <row r="106" spans="1:8" ht="20.100000000000001" customHeight="1" x14ac:dyDescent="0.2">
      <c r="A106" s="11" t="s">
        <v>399</v>
      </c>
      <c r="B106" s="11" t="s">
        <v>98</v>
      </c>
      <c r="C106" s="11" t="s">
        <v>111</v>
      </c>
      <c r="D106" s="11"/>
      <c r="E106" s="11"/>
      <c r="F106" s="11"/>
      <c r="G106" s="12" t="str">
        <f>IFERROR(VLOOKUP(零担!C106,[1]零担!$R:$Z,8,0),"")</f>
        <v/>
      </c>
      <c r="H106" s="12" t="str">
        <f>IFERROR(VLOOKUP(零担!C106,[1]零担!$R:$Z,9,0),"")</f>
        <v/>
      </c>
    </row>
    <row r="107" spans="1:8" ht="20.100000000000001" customHeight="1" x14ac:dyDescent="0.2">
      <c r="A107" s="11" t="s">
        <v>399</v>
      </c>
      <c r="B107" s="11" t="s">
        <v>98</v>
      </c>
      <c r="C107" s="11" t="s">
        <v>112</v>
      </c>
      <c r="D107" s="11"/>
      <c r="E107" s="11"/>
      <c r="F107" s="11"/>
      <c r="G107" s="12" t="str">
        <f>IFERROR(VLOOKUP(零担!C107,[1]零担!$R:$Z,8,0),"")</f>
        <v/>
      </c>
      <c r="H107" s="12" t="str">
        <f>IFERROR(VLOOKUP(零担!C107,[1]零担!$R:$Z,9,0),"")</f>
        <v/>
      </c>
    </row>
    <row r="108" spans="1:8" ht="20.100000000000001" customHeight="1" x14ac:dyDescent="0.2">
      <c r="A108" s="11" t="s">
        <v>399</v>
      </c>
      <c r="B108" s="11" t="s">
        <v>98</v>
      </c>
      <c r="C108" s="11" t="s">
        <v>113</v>
      </c>
      <c r="D108" s="11"/>
      <c r="E108" s="11"/>
      <c r="F108" s="11"/>
      <c r="G108" s="12" t="str">
        <f>IFERROR(VLOOKUP(零担!C108,[1]零担!$R:$Z,8,0),"")</f>
        <v/>
      </c>
      <c r="H108" s="12" t="str">
        <f>IFERROR(VLOOKUP(零担!C108,[1]零担!$R:$Z,9,0),"")</f>
        <v/>
      </c>
    </row>
    <row r="109" spans="1:8" ht="20.100000000000001" customHeight="1" x14ac:dyDescent="0.2">
      <c r="A109" s="11" t="s">
        <v>399</v>
      </c>
      <c r="B109" s="11" t="s">
        <v>98</v>
      </c>
      <c r="C109" s="11" t="s">
        <v>114</v>
      </c>
      <c r="D109" s="11"/>
      <c r="E109" s="11"/>
      <c r="F109" s="11"/>
      <c r="G109" s="12" t="str">
        <f>IFERROR(VLOOKUP(零担!C109,[1]零担!$R:$Z,8,0),"")</f>
        <v/>
      </c>
      <c r="H109" s="12" t="str">
        <f>IFERROR(VLOOKUP(零担!C109,[1]零担!$R:$Z,9,0),"")</f>
        <v/>
      </c>
    </row>
    <row r="110" spans="1:8" ht="20.100000000000001" customHeight="1" x14ac:dyDescent="0.2">
      <c r="A110" s="11" t="s">
        <v>399</v>
      </c>
      <c r="B110" s="11" t="s">
        <v>98</v>
      </c>
      <c r="C110" s="11" t="s">
        <v>115</v>
      </c>
      <c r="D110" s="11"/>
      <c r="E110" s="11"/>
      <c r="F110" s="11"/>
      <c r="G110" s="12">
        <f>IFERROR(VLOOKUP(零担!C110,[1]零担!$R:$Z,8,0),"")</f>
        <v>2.3474178403755869E-3</v>
      </c>
      <c r="H110" s="12">
        <f>IFERROR(VLOOKUP(零担!C110,[1]零担!$R:$Z,9,0),"")</f>
        <v>3.0967630971901242E-3</v>
      </c>
    </row>
    <row r="111" spans="1:8" ht="20.100000000000001" customHeight="1" x14ac:dyDescent="0.2">
      <c r="A111" s="11" t="s">
        <v>399</v>
      </c>
      <c r="B111" s="11" t="s">
        <v>98</v>
      </c>
      <c r="C111" s="11" t="s">
        <v>116</v>
      </c>
      <c r="D111" s="11"/>
      <c r="E111" s="11"/>
      <c r="F111" s="11"/>
      <c r="G111" s="12" t="str">
        <f>IFERROR(VLOOKUP(零担!C111,[1]零担!$R:$Z,8,0),"")</f>
        <v/>
      </c>
      <c r="H111" s="12" t="str">
        <f>IFERROR(VLOOKUP(零担!C111,[1]零担!$R:$Z,9,0),"")</f>
        <v/>
      </c>
    </row>
    <row r="112" spans="1:8" ht="20.100000000000001" customHeight="1" x14ac:dyDescent="0.2">
      <c r="A112" s="11" t="s">
        <v>399</v>
      </c>
      <c r="B112" s="11" t="s">
        <v>117</v>
      </c>
      <c r="C112" s="11" t="s">
        <v>118</v>
      </c>
      <c r="D112" s="11"/>
      <c r="E112" s="11"/>
      <c r="F112" s="11"/>
      <c r="G112" s="12" t="str">
        <f>IFERROR(VLOOKUP(零担!C112,[1]零担!$R:$Z,8,0),"")</f>
        <v/>
      </c>
      <c r="H112" s="12" t="str">
        <f>IFERROR(VLOOKUP(零担!C112,[1]零担!$R:$Z,9,0),"")</f>
        <v/>
      </c>
    </row>
    <row r="113" spans="1:8" ht="20.100000000000001" customHeight="1" x14ac:dyDescent="0.2">
      <c r="A113" s="11" t="s">
        <v>399</v>
      </c>
      <c r="B113" s="11" t="s">
        <v>117</v>
      </c>
      <c r="C113" s="11" t="s">
        <v>119</v>
      </c>
      <c r="D113" s="11"/>
      <c r="E113" s="11"/>
      <c r="F113" s="11"/>
      <c r="G113" s="12" t="str">
        <f>IFERROR(VLOOKUP(零担!C113,[1]零担!$R:$Z,8,0),"")</f>
        <v/>
      </c>
      <c r="H113" s="12" t="str">
        <f>IFERROR(VLOOKUP(零担!C113,[1]零担!$R:$Z,9,0),"")</f>
        <v/>
      </c>
    </row>
    <row r="114" spans="1:8" ht="20.100000000000001" customHeight="1" x14ac:dyDescent="0.2">
      <c r="A114" s="11" t="s">
        <v>399</v>
      </c>
      <c r="B114" s="11" t="s">
        <v>117</v>
      </c>
      <c r="C114" s="11" t="s">
        <v>120</v>
      </c>
      <c r="D114" s="11"/>
      <c r="E114" s="11"/>
      <c r="F114" s="11"/>
      <c r="G114" s="12">
        <f>IFERROR(VLOOKUP(零担!C114,[1]零担!$R:$Z,8,0),"")</f>
        <v>2.3474178403755869E-3</v>
      </c>
      <c r="H114" s="12">
        <f>IFERROR(VLOOKUP(零担!C114,[1]零担!$R:$Z,9,0),"")</f>
        <v>2.7611212036717822E-3</v>
      </c>
    </row>
    <row r="115" spans="1:8" ht="20.100000000000001" customHeight="1" x14ac:dyDescent="0.2">
      <c r="A115" s="11" t="s">
        <v>399</v>
      </c>
      <c r="B115" s="11" t="s">
        <v>117</v>
      </c>
      <c r="C115" s="11" t="s">
        <v>121</v>
      </c>
      <c r="D115" s="11"/>
      <c r="E115" s="11"/>
      <c r="F115" s="11"/>
      <c r="G115" s="12" t="str">
        <f>IFERROR(VLOOKUP(零担!C115,[1]零担!$R:$Z,8,0),"")</f>
        <v/>
      </c>
      <c r="H115" s="12" t="str">
        <f>IFERROR(VLOOKUP(零担!C115,[1]零担!$R:$Z,9,0),"")</f>
        <v/>
      </c>
    </row>
    <row r="116" spans="1:8" ht="20.100000000000001" customHeight="1" x14ac:dyDescent="0.2">
      <c r="A116" s="11" t="s">
        <v>399</v>
      </c>
      <c r="B116" s="11" t="s">
        <v>117</v>
      </c>
      <c r="C116" s="11" t="s">
        <v>122</v>
      </c>
      <c r="D116" s="11"/>
      <c r="E116" s="11"/>
      <c r="F116" s="11"/>
      <c r="G116" s="12" t="str">
        <f>IFERROR(VLOOKUP(零担!C116,[1]零担!$R:$Z,8,0),"")</f>
        <v/>
      </c>
      <c r="H116" s="12" t="str">
        <f>IFERROR(VLOOKUP(零担!C116,[1]零担!$R:$Z,9,0),"")</f>
        <v/>
      </c>
    </row>
    <row r="117" spans="1:8" ht="20.100000000000001" customHeight="1" x14ac:dyDescent="0.2">
      <c r="A117" s="11" t="s">
        <v>399</v>
      </c>
      <c r="B117" s="11" t="s">
        <v>117</v>
      </c>
      <c r="C117" s="11" t="s">
        <v>123</v>
      </c>
      <c r="D117" s="11"/>
      <c r="E117" s="11"/>
      <c r="F117" s="11"/>
      <c r="G117" s="12" t="str">
        <f>IFERROR(VLOOKUP(零担!C117,[1]零担!$R:$Z,8,0),"")</f>
        <v/>
      </c>
      <c r="H117" s="12" t="str">
        <f>IFERROR(VLOOKUP(零担!C117,[1]零担!$R:$Z,9,0),"")</f>
        <v/>
      </c>
    </row>
    <row r="118" spans="1:8" ht="20.100000000000001" customHeight="1" x14ac:dyDescent="0.2">
      <c r="A118" s="11" t="s">
        <v>399</v>
      </c>
      <c r="B118" s="11" t="s">
        <v>117</v>
      </c>
      <c r="C118" s="11" t="s">
        <v>124</v>
      </c>
      <c r="D118" s="11"/>
      <c r="E118" s="11"/>
      <c r="F118" s="11"/>
      <c r="G118" s="12" t="str">
        <f>IFERROR(VLOOKUP(零担!C118,[1]零担!$R:$Z,8,0),"")</f>
        <v/>
      </c>
      <c r="H118" s="12" t="str">
        <f>IFERROR(VLOOKUP(零担!C118,[1]零担!$R:$Z,9,0),"")</f>
        <v/>
      </c>
    </row>
    <row r="119" spans="1:8" ht="20.100000000000001" customHeight="1" x14ac:dyDescent="0.2">
      <c r="A119" s="11" t="s">
        <v>399</v>
      </c>
      <c r="B119" s="11" t="s">
        <v>117</v>
      </c>
      <c r="C119" s="11" t="s">
        <v>125</v>
      </c>
      <c r="D119" s="11"/>
      <c r="E119" s="11"/>
      <c r="F119" s="11"/>
      <c r="G119" s="12">
        <f>IFERROR(VLOOKUP(零担!C119,[1]零担!$R:$Z,8,0),"")</f>
        <v>2.3474178403755869E-3</v>
      </c>
      <c r="H119" s="12">
        <f>IFERROR(VLOOKUP(零担!C119,[1]零担!$R:$Z,9,0),"")</f>
        <v>2.1666518085212477E-3</v>
      </c>
    </row>
    <row r="120" spans="1:8" ht="20.100000000000001" customHeight="1" x14ac:dyDescent="0.2">
      <c r="A120" s="11" t="s">
        <v>399</v>
      </c>
      <c r="B120" s="11" t="s">
        <v>117</v>
      </c>
      <c r="C120" s="11" t="s">
        <v>126</v>
      </c>
      <c r="D120" s="11"/>
      <c r="E120" s="11"/>
      <c r="F120" s="11"/>
      <c r="G120" s="12" t="str">
        <f>IFERROR(VLOOKUP(零担!C120,[1]零担!$R:$Z,8,0),"")</f>
        <v/>
      </c>
      <c r="H120" s="12" t="str">
        <f>IFERROR(VLOOKUP(零担!C120,[1]零担!$R:$Z,9,0),"")</f>
        <v/>
      </c>
    </row>
    <row r="121" spans="1:8" ht="20.100000000000001" customHeight="1" x14ac:dyDescent="0.2">
      <c r="A121" s="11" t="s">
        <v>399</v>
      </c>
      <c r="B121" s="11" t="s">
        <v>117</v>
      </c>
      <c r="C121" s="11" t="s">
        <v>127</v>
      </c>
      <c r="D121" s="11"/>
      <c r="E121" s="11"/>
      <c r="F121" s="11"/>
      <c r="G121" s="12" t="str">
        <f>IFERROR(VLOOKUP(零担!C121,[1]零担!$R:$Z,8,0),"")</f>
        <v/>
      </c>
      <c r="H121" s="12" t="str">
        <f>IFERROR(VLOOKUP(零担!C121,[1]零担!$R:$Z,9,0),"")</f>
        <v/>
      </c>
    </row>
    <row r="122" spans="1:8" ht="20.100000000000001" customHeight="1" x14ac:dyDescent="0.2">
      <c r="A122" s="11" t="s">
        <v>399</v>
      </c>
      <c r="B122" s="11" t="s">
        <v>117</v>
      </c>
      <c r="C122" s="11" t="s">
        <v>128</v>
      </c>
      <c r="D122" s="11"/>
      <c r="E122" s="11"/>
      <c r="F122" s="11"/>
      <c r="G122" s="12" t="str">
        <f>IFERROR(VLOOKUP(零担!C122,[1]零担!$R:$Z,8,0),"")</f>
        <v/>
      </c>
      <c r="H122" s="12" t="str">
        <f>IFERROR(VLOOKUP(零担!C122,[1]零担!$R:$Z,9,0),"")</f>
        <v/>
      </c>
    </row>
    <row r="123" spans="1:8" ht="20.100000000000001" customHeight="1" x14ac:dyDescent="0.2">
      <c r="A123" s="11" t="s">
        <v>399</v>
      </c>
      <c r="B123" s="11" t="s">
        <v>129</v>
      </c>
      <c r="C123" s="11" t="s">
        <v>130</v>
      </c>
      <c r="D123" s="11"/>
      <c r="E123" s="11"/>
      <c r="F123" s="11"/>
      <c r="G123" s="12">
        <f>IFERROR(VLOOKUP(零担!C123,[1]零担!$R:$Z,8,0),"")</f>
        <v>2.3474178403755869E-3</v>
      </c>
      <c r="H123" s="12">
        <f>IFERROR(VLOOKUP(零担!C123,[1]零担!$R:$Z,9,0),"")</f>
        <v>1.4347337998519315E-3</v>
      </c>
    </row>
    <row r="124" spans="1:8" ht="20.100000000000001" customHeight="1" x14ac:dyDescent="0.2">
      <c r="A124" s="11" t="s">
        <v>399</v>
      </c>
      <c r="B124" s="11" t="s">
        <v>129</v>
      </c>
      <c r="C124" s="11" t="s">
        <v>131</v>
      </c>
      <c r="D124" s="11"/>
      <c r="E124" s="11"/>
      <c r="F124" s="11"/>
      <c r="G124" s="12" t="str">
        <f>IFERROR(VLOOKUP(零担!C124,[1]零担!$R:$Z,8,0),"")</f>
        <v/>
      </c>
      <c r="H124" s="12" t="str">
        <f>IFERROR(VLOOKUP(零担!C124,[1]零担!$R:$Z,9,0),"")</f>
        <v/>
      </c>
    </row>
    <row r="125" spans="1:8" ht="20.100000000000001" customHeight="1" x14ac:dyDescent="0.2">
      <c r="A125" s="11" t="s">
        <v>399</v>
      </c>
      <c r="B125" s="11" t="s">
        <v>129</v>
      </c>
      <c r="C125" s="11" t="s">
        <v>132</v>
      </c>
      <c r="D125" s="11"/>
      <c r="E125" s="11"/>
      <c r="F125" s="11"/>
      <c r="G125" s="12">
        <f>IFERROR(VLOOKUP(零担!C125,[1]零担!$R:$Z,8,0),"")</f>
        <v>4.6948356807511738E-3</v>
      </c>
      <c r="H125" s="12">
        <f>IFERROR(VLOOKUP(零担!C125,[1]零担!$R:$Z,9,0),"")</f>
        <v>5.5222424073435644E-3</v>
      </c>
    </row>
    <row r="126" spans="1:8" ht="20.100000000000001" customHeight="1" x14ac:dyDescent="0.2">
      <c r="A126" s="11" t="s">
        <v>399</v>
      </c>
      <c r="B126" s="11" t="s">
        <v>129</v>
      </c>
      <c r="C126" s="11" t="s">
        <v>133</v>
      </c>
      <c r="D126" s="11"/>
      <c r="E126" s="11"/>
      <c r="F126" s="11"/>
      <c r="G126" s="12" t="str">
        <f>IFERROR(VLOOKUP(零担!C126,[1]零担!$R:$Z,8,0),"")</f>
        <v/>
      </c>
      <c r="H126" s="12" t="str">
        <f>IFERROR(VLOOKUP(零担!C126,[1]零担!$R:$Z,9,0),"")</f>
        <v/>
      </c>
    </row>
    <row r="127" spans="1:8" ht="20.100000000000001" customHeight="1" x14ac:dyDescent="0.2">
      <c r="A127" s="11" t="s">
        <v>399</v>
      </c>
      <c r="B127" s="11" t="s">
        <v>129</v>
      </c>
      <c r="C127" s="11" t="s">
        <v>134</v>
      </c>
      <c r="D127" s="11"/>
      <c r="E127" s="11"/>
      <c r="F127" s="11"/>
      <c r="G127" s="12">
        <f>IFERROR(VLOOKUP(零担!C127,[1]零担!$R:$Z,8,0),"")</f>
        <v>2.8169014084507043E-2</v>
      </c>
      <c r="H127" s="12">
        <f>IFERROR(VLOOKUP(零担!C127,[1]零担!$R:$Z,9,0),"")</f>
        <v>4.1573484072173067E-2</v>
      </c>
    </row>
    <row r="128" spans="1:8" ht="20.100000000000001" customHeight="1" x14ac:dyDescent="0.2">
      <c r="A128" s="11" t="s">
        <v>399</v>
      </c>
      <c r="B128" s="11" t="s">
        <v>129</v>
      </c>
      <c r="C128" s="11" t="s">
        <v>135</v>
      </c>
      <c r="D128" s="11"/>
      <c r="E128" s="11"/>
      <c r="F128" s="11"/>
      <c r="G128" s="12" t="str">
        <f>IFERROR(VLOOKUP(零担!C128,[1]零担!$R:$Z,8,0),"")</f>
        <v/>
      </c>
      <c r="H128" s="12" t="str">
        <f>IFERROR(VLOOKUP(零担!C128,[1]零担!$R:$Z,9,0),"")</f>
        <v/>
      </c>
    </row>
    <row r="129" spans="1:8" ht="20.100000000000001" customHeight="1" x14ac:dyDescent="0.2">
      <c r="A129" s="11" t="s">
        <v>399</v>
      </c>
      <c r="B129" s="11" t="s">
        <v>129</v>
      </c>
      <c r="C129" s="11" t="s">
        <v>136</v>
      </c>
      <c r="D129" s="11"/>
      <c r="E129" s="11"/>
      <c r="F129" s="11"/>
      <c r="G129" s="12" t="str">
        <f>IFERROR(VLOOKUP(零担!C129,[1]零担!$R:$Z,8,0),"")</f>
        <v/>
      </c>
      <c r="H129" s="12" t="str">
        <f>IFERROR(VLOOKUP(零担!C129,[1]零担!$R:$Z,9,0),"")</f>
        <v/>
      </c>
    </row>
    <row r="130" spans="1:8" ht="20.100000000000001" customHeight="1" x14ac:dyDescent="0.2">
      <c r="A130" s="11" t="s">
        <v>399</v>
      </c>
      <c r="B130" s="11" t="s">
        <v>129</v>
      </c>
      <c r="C130" s="11" t="s">
        <v>137</v>
      </c>
      <c r="D130" s="11"/>
      <c r="E130" s="11"/>
      <c r="F130" s="11"/>
      <c r="G130" s="12" t="str">
        <f>IFERROR(VLOOKUP(零担!C130,[1]零担!$R:$Z,8,0),"")</f>
        <v/>
      </c>
      <c r="H130" s="12" t="str">
        <f>IFERROR(VLOOKUP(零担!C130,[1]零担!$R:$Z,9,0),"")</f>
        <v/>
      </c>
    </row>
    <row r="131" spans="1:8" ht="20.100000000000001" customHeight="1" x14ac:dyDescent="0.2">
      <c r="A131" s="11" t="s">
        <v>399</v>
      </c>
      <c r="B131" s="11" t="s">
        <v>129</v>
      </c>
      <c r="C131" s="11" t="s">
        <v>138</v>
      </c>
      <c r="D131" s="11"/>
      <c r="E131" s="11"/>
      <c r="F131" s="11"/>
      <c r="G131" s="12" t="str">
        <f>IFERROR(VLOOKUP(零担!C131,[1]零担!$R:$Z,8,0),"")</f>
        <v/>
      </c>
      <c r="H131" s="12" t="str">
        <f>IFERROR(VLOOKUP(零担!C131,[1]零担!$R:$Z,9,0),"")</f>
        <v/>
      </c>
    </row>
    <row r="132" spans="1:8" ht="20.100000000000001" customHeight="1" x14ac:dyDescent="0.2">
      <c r="A132" s="11" t="s">
        <v>399</v>
      </c>
      <c r="B132" s="11" t="s">
        <v>129</v>
      </c>
      <c r="C132" s="11" t="s">
        <v>139</v>
      </c>
      <c r="D132" s="11"/>
      <c r="E132" s="11"/>
      <c r="F132" s="11"/>
      <c r="G132" s="12" t="str">
        <f>IFERROR(VLOOKUP(零担!C132,[1]零担!$R:$Z,8,0),"")</f>
        <v/>
      </c>
      <c r="H132" s="12" t="str">
        <f>IFERROR(VLOOKUP(零担!C132,[1]零担!$R:$Z,9,0),"")</f>
        <v/>
      </c>
    </row>
    <row r="133" spans="1:8" ht="20.100000000000001" customHeight="1" x14ac:dyDescent="0.2">
      <c r="A133" s="11" t="s">
        <v>399</v>
      </c>
      <c r="B133" s="11" t="s">
        <v>129</v>
      </c>
      <c r="C133" s="11" t="s">
        <v>140</v>
      </c>
      <c r="D133" s="11"/>
      <c r="E133" s="11"/>
      <c r="F133" s="11"/>
      <c r="G133" s="12" t="str">
        <f>IFERROR(VLOOKUP(零担!C133,[1]零担!$R:$Z,8,0),"")</f>
        <v/>
      </c>
      <c r="H133" s="12" t="str">
        <f>IFERROR(VLOOKUP(零担!C133,[1]零担!$R:$Z,9,0),"")</f>
        <v/>
      </c>
    </row>
    <row r="134" spans="1:8" ht="20.100000000000001" customHeight="1" x14ac:dyDescent="0.2">
      <c r="A134" s="11" t="s">
        <v>399</v>
      </c>
      <c r="B134" s="11" t="s">
        <v>129</v>
      </c>
      <c r="C134" s="11" t="s">
        <v>141</v>
      </c>
      <c r="D134" s="11"/>
      <c r="E134" s="11"/>
      <c r="F134" s="11"/>
      <c r="G134" s="12">
        <f>IFERROR(VLOOKUP(零担!C134,[1]零担!$R:$Z,8,0),"")</f>
        <v>4.6948356807511738E-3</v>
      </c>
      <c r="H134" s="12">
        <f>IFERROR(VLOOKUP(零担!C134,[1]零担!$R:$Z,9,0),"")</f>
        <v>6.5798070507739302E-3</v>
      </c>
    </row>
    <row r="135" spans="1:8" ht="20.100000000000001" customHeight="1" x14ac:dyDescent="0.2">
      <c r="A135" s="11" t="s">
        <v>399</v>
      </c>
      <c r="B135" s="11" t="s">
        <v>129</v>
      </c>
      <c r="C135" s="11" t="s">
        <v>142</v>
      </c>
      <c r="D135" s="11"/>
      <c r="E135" s="11"/>
      <c r="F135" s="11"/>
      <c r="G135" s="12" t="str">
        <f>IFERROR(VLOOKUP(零担!C135,[1]零担!$R:$Z,8,0),"")</f>
        <v/>
      </c>
      <c r="H135" s="12" t="str">
        <f>IFERROR(VLOOKUP(零担!C135,[1]零担!$R:$Z,9,0),"")</f>
        <v/>
      </c>
    </row>
    <row r="136" spans="1:8" ht="20.100000000000001" customHeight="1" x14ac:dyDescent="0.2">
      <c r="A136" s="11" t="s">
        <v>399</v>
      </c>
      <c r="B136" s="11" t="s">
        <v>129</v>
      </c>
      <c r="C136" s="11" t="s">
        <v>143</v>
      </c>
      <c r="D136" s="11"/>
      <c r="E136" s="11"/>
      <c r="F136" s="11"/>
      <c r="G136" s="12">
        <f>IFERROR(VLOOKUP(零担!C136,[1]零担!$R:$Z,8,0),"")</f>
        <v>2.3474178403755869E-3</v>
      </c>
      <c r="H136" s="12">
        <f>IFERROR(VLOOKUP(零担!C136,[1]零担!$R:$Z,9,0),"")</f>
        <v>9.949976369551636E-4</v>
      </c>
    </row>
    <row r="137" spans="1:8" ht="20.100000000000001" customHeight="1" x14ac:dyDescent="0.2">
      <c r="A137" s="11" t="s">
        <v>399</v>
      </c>
      <c r="B137" s="11" t="s">
        <v>129</v>
      </c>
      <c r="C137" s="11" t="s">
        <v>144</v>
      </c>
      <c r="D137" s="11"/>
      <c r="E137" s="11"/>
      <c r="F137" s="11"/>
      <c r="G137" s="12" t="str">
        <f>IFERROR(VLOOKUP(零担!C137,[1]零担!$R:$Z,8,0),"")</f>
        <v/>
      </c>
      <c r="H137" s="12" t="str">
        <f>IFERROR(VLOOKUP(零担!C137,[1]零担!$R:$Z,9,0),"")</f>
        <v/>
      </c>
    </row>
    <row r="138" spans="1:8" ht="20.100000000000001" customHeight="1" x14ac:dyDescent="0.2">
      <c r="A138" s="11" t="s">
        <v>399</v>
      </c>
      <c r="B138" s="11" t="s">
        <v>129</v>
      </c>
      <c r="C138" s="11" t="s">
        <v>145</v>
      </c>
      <c r="D138" s="11"/>
      <c r="E138" s="11"/>
      <c r="F138" s="11"/>
      <c r="G138" s="12" t="str">
        <f>IFERROR(VLOOKUP(零担!C138,[1]零担!$R:$Z,8,0),"")</f>
        <v/>
      </c>
      <c r="H138" s="12" t="str">
        <f>IFERROR(VLOOKUP(零担!C138,[1]零担!$R:$Z,9,0),"")</f>
        <v/>
      </c>
    </row>
    <row r="139" spans="1:8" ht="20.100000000000001" customHeight="1" x14ac:dyDescent="0.2">
      <c r="A139" s="11" t="s">
        <v>399</v>
      </c>
      <c r="B139" s="11" t="s">
        <v>129</v>
      </c>
      <c r="C139" s="11" t="s">
        <v>146</v>
      </c>
      <c r="D139" s="11"/>
      <c r="E139" s="11"/>
      <c r="F139" s="11"/>
      <c r="G139" s="12">
        <f>IFERROR(VLOOKUP(零担!C139,[1]零担!$R:$Z,8,0),"")</f>
        <v>9.3896713615023476E-3</v>
      </c>
      <c r="H139" s="12">
        <f>IFERROR(VLOOKUP(零担!C139,[1]零担!$R:$Z,9,0),"")</f>
        <v>1.1273050427927079E-2</v>
      </c>
    </row>
    <row r="140" spans="1:8" ht="20.100000000000001" customHeight="1" x14ac:dyDescent="0.2">
      <c r="A140" s="11" t="s">
        <v>399</v>
      </c>
      <c r="B140" s="11" t="s">
        <v>129</v>
      </c>
      <c r="C140" s="11" t="s">
        <v>147</v>
      </c>
      <c r="D140" s="11"/>
      <c r="E140" s="11"/>
      <c r="F140" s="11"/>
      <c r="G140" s="12">
        <f>IFERROR(VLOOKUP(零担!C140,[1]零担!$R:$Z,8,0),"")</f>
        <v>1.8779342723004695E-2</v>
      </c>
      <c r="H140" s="12">
        <f>IFERROR(VLOOKUP(零担!C140,[1]零担!$R:$Z,9,0),"")</f>
        <v>2.546101651057046E-2</v>
      </c>
    </row>
    <row r="141" spans="1:8" ht="20.100000000000001" customHeight="1" x14ac:dyDescent="0.2">
      <c r="A141" s="11" t="s">
        <v>399</v>
      </c>
      <c r="B141" s="11" t="s">
        <v>148</v>
      </c>
      <c r="C141" s="11" t="s">
        <v>149</v>
      </c>
      <c r="D141" s="11"/>
      <c r="E141" s="11"/>
      <c r="F141" s="11"/>
      <c r="G141" s="12" t="str">
        <f>IFERROR(VLOOKUP(零担!C141,[1]零担!$R:$Z,8,0),"")</f>
        <v/>
      </c>
      <c r="H141" s="12" t="str">
        <f>IFERROR(VLOOKUP(零担!C141,[1]零担!$R:$Z,9,0),"")</f>
        <v/>
      </c>
    </row>
    <row r="142" spans="1:8" ht="20.100000000000001" customHeight="1" x14ac:dyDescent="0.2">
      <c r="A142" s="11" t="s">
        <v>399</v>
      </c>
      <c r="B142" s="11" t="s">
        <v>148</v>
      </c>
      <c r="C142" s="11" t="s">
        <v>150</v>
      </c>
      <c r="D142" s="11"/>
      <c r="E142" s="11"/>
      <c r="F142" s="11"/>
      <c r="G142" s="12" t="str">
        <f>IFERROR(VLOOKUP(零担!C142,[1]零担!$R:$Z,8,0),"")</f>
        <v/>
      </c>
      <c r="H142" s="12" t="str">
        <f>IFERROR(VLOOKUP(零担!C142,[1]零担!$R:$Z,9,0),"")</f>
        <v/>
      </c>
    </row>
    <row r="143" spans="1:8" ht="20.100000000000001" customHeight="1" x14ac:dyDescent="0.2">
      <c r="A143" s="11" t="s">
        <v>399</v>
      </c>
      <c r="B143" s="11" t="s">
        <v>148</v>
      </c>
      <c r="C143" s="11" t="s">
        <v>151</v>
      </c>
      <c r="D143" s="11"/>
      <c r="E143" s="11"/>
      <c r="F143" s="11"/>
      <c r="G143" s="12" t="str">
        <f>IFERROR(VLOOKUP(零担!C143,[1]零担!$R:$Z,8,0),"")</f>
        <v/>
      </c>
      <c r="H143" s="12" t="str">
        <f>IFERROR(VLOOKUP(零担!C143,[1]零担!$R:$Z,9,0),"")</f>
        <v/>
      </c>
    </row>
    <row r="144" spans="1:8" ht="20.100000000000001" customHeight="1" x14ac:dyDescent="0.2">
      <c r="A144" s="11" t="s">
        <v>399</v>
      </c>
      <c r="B144" s="11" t="s">
        <v>148</v>
      </c>
      <c r="C144" s="11" t="s">
        <v>152</v>
      </c>
      <c r="D144" s="11"/>
      <c r="E144" s="11"/>
      <c r="F144" s="11"/>
      <c r="G144" s="12" t="str">
        <f>IFERROR(VLOOKUP(零担!C144,[1]零担!$R:$Z,8,0),"")</f>
        <v/>
      </c>
      <c r="H144" s="12" t="str">
        <f>IFERROR(VLOOKUP(零担!C144,[1]零担!$R:$Z,9,0),"")</f>
        <v/>
      </c>
    </row>
    <row r="145" spans="1:8" ht="20.100000000000001" customHeight="1" x14ac:dyDescent="0.2">
      <c r="A145" s="11" t="s">
        <v>399</v>
      </c>
      <c r="B145" s="11" t="s">
        <v>148</v>
      </c>
      <c r="C145" s="11" t="s">
        <v>153</v>
      </c>
      <c r="D145" s="11"/>
      <c r="E145" s="11"/>
      <c r="F145" s="11"/>
      <c r="G145" s="12" t="str">
        <f>IFERROR(VLOOKUP(零担!C145,[1]零担!$R:$Z,8,0),"")</f>
        <v/>
      </c>
      <c r="H145" s="12" t="str">
        <f>IFERROR(VLOOKUP(零担!C145,[1]零担!$R:$Z,9,0),"")</f>
        <v/>
      </c>
    </row>
    <row r="146" spans="1:8" ht="20.100000000000001" customHeight="1" x14ac:dyDescent="0.2">
      <c r="A146" s="11" t="s">
        <v>399</v>
      </c>
      <c r="B146" s="11" t="s">
        <v>148</v>
      </c>
      <c r="C146" s="11" t="s">
        <v>154</v>
      </c>
      <c r="D146" s="11"/>
      <c r="E146" s="11"/>
      <c r="F146" s="11"/>
      <c r="G146" s="12" t="str">
        <f>IFERROR(VLOOKUP(零担!C146,[1]零担!$R:$Z,8,0),"")</f>
        <v/>
      </c>
      <c r="H146" s="12" t="str">
        <f>IFERROR(VLOOKUP(零担!C146,[1]零担!$R:$Z,9,0),"")</f>
        <v/>
      </c>
    </row>
    <row r="147" spans="1:8" ht="20.100000000000001" customHeight="1" x14ac:dyDescent="0.2">
      <c r="A147" s="11" t="s">
        <v>399</v>
      </c>
      <c r="B147" s="11" t="s">
        <v>148</v>
      </c>
      <c r="C147" s="11" t="s">
        <v>155</v>
      </c>
      <c r="D147" s="11"/>
      <c r="E147" s="11"/>
      <c r="F147" s="11"/>
      <c r="G147" s="12" t="str">
        <f>IFERROR(VLOOKUP(零担!C147,[1]零担!$R:$Z,8,0),"")</f>
        <v/>
      </c>
      <c r="H147" s="12" t="str">
        <f>IFERROR(VLOOKUP(零担!C147,[1]零担!$R:$Z,9,0),"")</f>
        <v/>
      </c>
    </row>
    <row r="148" spans="1:8" ht="20.100000000000001" customHeight="1" x14ac:dyDescent="0.2">
      <c r="A148" s="11" t="s">
        <v>399</v>
      </c>
      <c r="B148" s="11" t="s">
        <v>148</v>
      </c>
      <c r="C148" s="11" t="s">
        <v>156</v>
      </c>
      <c r="D148" s="11"/>
      <c r="E148" s="11"/>
      <c r="F148" s="11"/>
      <c r="G148" s="12" t="str">
        <f>IFERROR(VLOOKUP(零担!C148,[1]零担!$R:$Z,8,0),"")</f>
        <v/>
      </c>
      <c r="H148" s="12" t="str">
        <f>IFERROR(VLOOKUP(零担!C148,[1]零担!$R:$Z,9,0),"")</f>
        <v/>
      </c>
    </row>
    <row r="149" spans="1:8" ht="20.100000000000001" customHeight="1" x14ac:dyDescent="0.2">
      <c r="A149" s="11" t="s">
        <v>399</v>
      </c>
      <c r="B149" s="11" t="s">
        <v>148</v>
      </c>
      <c r="C149" s="11" t="s">
        <v>157</v>
      </c>
      <c r="D149" s="11"/>
      <c r="E149" s="11"/>
      <c r="F149" s="11"/>
      <c r="G149" s="12" t="str">
        <f>IFERROR(VLOOKUP(零担!C149,[1]零担!$R:$Z,8,0),"")</f>
        <v/>
      </c>
      <c r="H149" s="12" t="str">
        <f>IFERROR(VLOOKUP(零担!C149,[1]零担!$R:$Z,9,0),"")</f>
        <v/>
      </c>
    </row>
    <row r="150" spans="1:8" ht="20.100000000000001" customHeight="1" x14ac:dyDescent="0.2">
      <c r="A150" s="11" t="s">
        <v>399</v>
      </c>
      <c r="B150" s="11" t="s">
        <v>148</v>
      </c>
      <c r="C150" s="11" t="s">
        <v>158</v>
      </c>
      <c r="D150" s="11"/>
      <c r="E150" s="11"/>
      <c r="F150" s="11"/>
      <c r="G150" s="12" t="str">
        <f>IFERROR(VLOOKUP(零担!C150,[1]零担!$R:$Z,8,0),"")</f>
        <v/>
      </c>
      <c r="H150" s="12" t="str">
        <f>IFERROR(VLOOKUP(零担!C150,[1]零担!$R:$Z,9,0),"")</f>
        <v/>
      </c>
    </row>
    <row r="151" spans="1:8" ht="20.100000000000001" customHeight="1" x14ac:dyDescent="0.2">
      <c r="A151" s="11" t="s">
        <v>399</v>
      </c>
      <c r="B151" s="11" t="s">
        <v>148</v>
      </c>
      <c r="C151" s="11" t="s">
        <v>159</v>
      </c>
      <c r="D151" s="11"/>
      <c r="E151" s="11"/>
      <c r="F151" s="11"/>
      <c r="G151" s="12" t="str">
        <f>IFERROR(VLOOKUP(零担!C151,[1]零担!$R:$Z,8,0),"")</f>
        <v/>
      </c>
      <c r="H151" s="12" t="str">
        <f>IFERROR(VLOOKUP(零担!C151,[1]零担!$R:$Z,9,0),"")</f>
        <v/>
      </c>
    </row>
    <row r="152" spans="1:8" ht="20.100000000000001" customHeight="1" x14ac:dyDescent="0.2">
      <c r="A152" s="11" t="s">
        <v>399</v>
      </c>
      <c r="B152" s="11" t="s">
        <v>148</v>
      </c>
      <c r="C152" s="11" t="s">
        <v>160</v>
      </c>
      <c r="D152" s="11"/>
      <c r="E152" s="11"/>
      <c r="F152" s="11"/>
      <c r="G152" s="12" t="str">
        <f>IFERROR(VLOOKUP(零担!C152,[1]零担!$R:$Z,8,0),"")</f>
        <v/>
      </c>
      <c r="H152" s="12" t="str">
        <f>IFERROR(VLOOKUP(零担!C152,[1]零担!$R:$Z,9,0),"")</f>
        <v/>
      </c>
    </row>
    <row r="153" spans="1:8" ht="20.100000000000001" customHeight="1" x14ac:dyDescent="0.2">
      <c r="A153" s="11" t="s">
        <v>399</v>
      </c>
      <c r="B153" s="11" t="s">
        <v>148</v>
      </c>
      <c r="C153" s="11" t="s">
        <v>161</v>
      </c>
      <c r="D153" s="11"/>
      <c r="E153" s="11"/>
      <c r="F153" s="11"/>
      <c r="G153" s="12" t="str">
        <f>IFERROR(VLOOKUP(零担!C153,[1]零担!$R:$Z,8,0),"")</f>
        <v/>
      </c>
      <c r="H153" s="12" t="str">
        <f>IFERROR(VLOOKUP(零担!C153,[1]零担!$R:$Z,9,0),"")</f>
        <v/>
      </c>
    </row>
    <row r="154" spans="1:8" ht="20.100000000000001" customHeight="1" x14ac:dyDescent="0.2">
      <c r="A154" s="11" t="s">
        <v>399</v>
      </c>
      <c r="B154" s="11" t="s">
        <v>162</v>
      </c>
      <c r="C154" s="11" t="s">
        <v>163</v>
      </c>
      <c r="D154" s="11"/>
      <c r="E154" s="11"/>
      <c r="F154" s="11"/>
      <c r="G154" s="12" t="str">
        <f>IFERROR(VLOOKUP(零担!C154,[1]零担!$R:$Z,8,0),"")</f>
        <v/>
      </c>
      <c r="H154" s="12" t="str">
        <f>IFERROR(VLOOKUP(零担!C154,[1]零担!$R:$Z,9,0),"")</f>
        <v/>
      </c>
    </row>
    <row r="155" spans="1:8" ht="20.100000000000001" customHeight="1" x14ac:dyDescent="0.2">
      <c r="A155" s="11" t="s">
        <v>399</v>
      </c>
      <c r="B155" s="11" t="s">
        <v>162</v>
      </c>
      <c r="C155" s="11" t="s">
        <v>164</v>
      </c>
      <c r="D155" s="11"/>
      <c r="E155" s="11"/>
      <c r="F155" s="11"/>
      <c r="G155" s="12" t="str">
        <f>IFERROR(VLOOKUP(零担!C155,[1]零担!$R:$Z,8,0),"")</f>
        <v/>
      </c>
      <c r="H155" s="12" t="str">
        <f>IFERROR(VLOOKUP(零担!C155,[1]零担!$R:$Z,9,0),"")</f>
        <v/>
      </c>
    </row>
    <row r="156" spans="1:8" ht="20.100000000000001" customHeight="1" x14ac:dyDescent="0.2">
      <c r="A156" s="11" t="s">
        <v>399</v>
      </c>
      <c r="B156" s="11" t="s">
        <v>162</v>
      </c>
      <c r="C156" s="11" t="s">
        <v>165</v>
      </c>
      <c r="D156" s="11"/>
      <c r="E156" s="11"/>
      <c r="F156" s="11"/>
      <c r="G156" s="12">
        <f>IFERROR(VLOOKUP(零担!C156,[1]零担!$R:$Z,8,0),"")</f>
        <v>3.2863849765258218E-2</v>
      </c>
      <c r="H156" s="12">
        <f>IFERROR(VLOOKUP(零担!C156,[1]零担!$R:$Z,9,0),"")</f>
        <v>3.4442336339449965E-2</v>
      </c>
    </row>
    <row r="157" spans="1:8" ht="20.100000000000001" customHeight="1" x14ac:dyDescent="0.2">
      <c r="A157" s="11" t="s">
        <v>399</v>
      </c>
      <c r="B157" s="11" t="s">
        <v>162</v>
      </c>
      <c r="C157" s="11" t="s">
        <v>166</v>
      </c>
      <c r="D157" s="11"/>
      <c r="E157" s="11"/>
      <c r="F157" s="11"/>
      <c r="G157" s="12">
        <f>IFERROR(VLOOKUP(零担!C157,[1]零担!$R:$Z,8,0),"")</f>
        <v>4.6948356807511738E-3</v>
      </c>
      <c r="H157" s="12">
        <f>IFERROR(VLOOKUP(零担!C157,[1]零担!$R:$Z,9,0),"")</f>
        <v>2.3986412120537508E-3</v>
      </c>
    </row>
    <row r="158" spans="1:8" ht="20.100000000000001" customHeight="1" x14ac:dyDescent="0.2">
      <c r="A158" s="11" t="s">
        <v>399</v>
      </c>
      <c r="B158" s="11" t="s">
        <v>162</v>
      </c>
      <c r="C158" s="11" t="s">
        <v>167</v>
      </c>
      <c r="D158" s="11"/>
      <c r="E158" s="11"/>
      <c r="F158" s="11"/>
      <c r="G158" s="12" t="str">
        <f>IFERROR(VLOOKUP(零担!C158,[1]零担!$R:$Z,8,0),"")</f>
        <v/>
      </c>
      <c r="H158" s="12" t="str">
        <f>IFERROR(VLOOKUP(零担!C158,[1]零担!$R:$Z,9,0),"")</f>
        <v/>
      </c>
    </row>
    <row r="159" spans="1:8" ht="20.100000000000001" customHeight="1" x14ac:dyDescent="0.2">
      <c r="A159" s="11" t="s">
        <v>399</v>
      </c>
      <c r="B159" s="11" t="s">
        <v>162</v>
      </c>
      <c r="C159" s="11" t="s">
        <v>168</v>
      </c>
      <c r="D159" s="11"/>
      <c r="E159" s="11"/>
      <c r="F159" s="11"/>
      <c r="G159" s="12">
        <f>IFERROR(VLOOKUP(零担!C159,[1]零担!$R:$Z,8,0),"")</f>
        <v>2.8169014084507043E-2</v>
      </c>
      <c r="H159" s="12">
        <f>IFERROR(VLOOKUP(零担!C159,[1]零担!$R:$Z,9,0),"")</f>
        <v>4.1272577083396919E-2</v>
      </c>
    </row>
    <row r="160" spans="1:8" ht="20.100000000000001" customHeight="1" x14ac:dyDescent="0.2">
      <c r="A160" s="11" t="s">
        <v>399</v>
      </c>
      <c r="B160" s="11" t="s">
        <v>162</v>
      </c>
      <c r="C160" s="11" t="s">
        <v>169</v>
      </c>
      <c r="D160" s="11"/>
      <c r="E160" s="11"/>
      <c r="F160" s="11"/>
      <c r="G160" s="12" t="str">
        <f>IFERROR(VLOOKUP(零担!C160,[1]零担!$R:$Z,8,0),"")</f>
        <v/>
      </c>
      <c r="H160" s="12" t="str">
        <f>IFERROR(VLOOKUP(零担!C160,[1]零担!$R:$Z,9,0),"")</f>
        <v/>
      </c>
    </row>
    <row r="161" spans="1:8" ht="20.100000000000001" customHeight="1" x14ac:dyDescent="0.2">
      <c r="A161" s="11" t="s">
        <v>399</v>
      </c>
      <c r="B161" s="11" t="s">
        <v>162</v>
      </c>
      <c r="C161" s="11" t="s">
        <v>170</v>
      </c>
      <c r="D161" s="11"/>
      <c r="E161" s="11"/>
      <c r="F161" s="11"/>
      <c r="G161" s="12" t="str">
        <f>IFERROR(VLOOKUP(零担!C161,[1]零担!$R:$Z,8,0),"")</f>
        <v/>
      </c>
      <c r="H161" s="12" t="str">
        <f>IFERROR(VLOOKUP(零担!C161,[1]零担!$R:$Z,9,0),"")</f>
        <v/>
      </c>
    </row>
    <row r="162" spans="1:8" ht="20.100000000000001" customHeight="1" x14ac:dyDescent="0.2">
      <c r="A162" s="11" t="s">
        <v>399</v>
      </c>
      <c r="B162" s="11" t="s">
        <v>162</v>
      </c>
      <c r="C162" s="11" t="s">
        <v>171</v>
      </c>
      <c r="D162" s="11"/>
      <c r="E162" s="11"/>
      <c r="F162" s="11"/>
      <c r="G162" s="12" t="str">
        <f>IFERROR(VLOOKUP(零担!C162,[1]零担!$R:$Z,8,0),"")</f>
        <v/>
      </c>
      <c r="H162" s="12" t="str">
        <f>IFERROR(VLOOKUP(零担!C162,[1]零担!$R:$Z,9,0),"")</f>
        <v/>
      </c>
    </row>
    <row r="163" spans="1:8" ht="20.100000000000001" customHeight="1" x14ac:dyDescent="0.2">
      <c r="A163" s="11" t="s">
        <v>399</v>
      </c>
      <c r="B163" s="11" t="s">
        <v>162</v>
      </c>
      <c r="C163" s="11" t="s">
        <v>172</v>
      </c>
      <c r="D163" s="11"/>
      <c r="E163" s="11"/>
      <c r="F163" s="11"/>
      <c r="G163" s="12">
        <f>IFERROR(VLOOKUP(零担!C163,[1]零担!$R:$Z,8,0),"")</f>
        <v>2.3474178403755869E-3</v>
      </c>
      <c r="H163" s="12">
        <f>IFERROR(VLOOKUP(零担!C163,[1]零担!$R:$Z,9,0),"")</f>
        <v>3.055677613679488E-3</v>
      </c>
    </row>
    <row r="164" spans="1:8" ht="20.100000000000001" customHeight="1" x14ac:dyDescent="0.2">
      <c r="A164" s="11" t="s">
        <v>399</v>
      </c>
      <c r="B164" s="11" t="s">
        <v>162</v>
      </c>
      <c r="C164" s="11" t="s">
        <v>173</v>
      </c>
      <c r="D164" s="11"/>
      <c r="E164" s="11"/>
      <c r="F164" s="11"/>
      <c r="G164" s="12">
        <f>IFERROR(VLOOKUP(零担!C164,[1]零担!$R:$Z,8,0),"")</f>
        <v>4.6948356807511738E-3</v>
      </c>
      <c r="H164" s="12">
        <f>IFERROR(VLOOKUP(零担!C164,[1]零担!$R:$Z,9,0),"")</f>
        <v>5.5683531314448835E-3</v>
      </c>
    </row>
    <row r="165" spans="1:8" ht="20.100000000000001" customHeight="1" x14ac:dyDescent="0.2">
      <c r="A165" s="11" t="s">
        <v>399</v>
      </c>
      <c r="B165" s="11" t="s">
        <v>162</v>
      </c>
      <c r="C165" s="11" t="s">
        <v>174</v>
      </c>
      <c r="D165" s="11"/>
      <c r="E165" s="11"/>
      <c r="F165" s="11"/>
      <c r="G165" s="12">
        <f>IFERROR(VLOOKUP(零担!C165,[1]零担!$R:$Z,8,0),"")</f>
        <v>4.6948356807511738E-3</v>
      </c>
      <c r="H165" s="12">
        <f>IFERROR(VLOOKUP(零担!C165,[1]零担!$R:$Z,9,0),"")</f>
        <v>2.5852930054219635E-3</v>
      </c>
    </row>
    <row r="166" spans="1:8" ht="20.100000000000001" customHeight="1" x14ac:dyDescent="0.2">
      <c r="A166" s="11" t="s">
        <v>399</v>
      </c>
      <c r="B166" s="11" t="s">
        <v>162</v>
      </c>
      <c r="C166" s="11" t="s">
        <v>175</v>
      </c>
      <c r="D166" s="11"/>
      <c r="E166" s="11"/>
      <c r="F166" s="11"/>
      <c r="G166" s="12">
        <f>IFERROR(VLOOKUP(零担!C166,[1]零担!$R:$Z,8,0),"")</f>
        <v>7.0422535211267607E-3</v>
      </c>
      <c r="H166" s="12">
        <f>IFERROR(VLOOKUP(零担!C166,[1]零担!$R:$Z,9,0),"")</f>
        <v>8.1004669424841278E-3</v>
      </c>
    </row>
    <row r="167" spans="1:8" ht="20.100000000000001" customHeight="1" x14ac:dyDescent="0.2">
      <c r="A167" s="11" t="s">
        <v>399</v>
      </c>
      <c r="B167" s="11" t="s">
        <v>162</v>
      </c>
      <c r="C167" s="11" t="s">
        <v>176</v>
      </c>
      <c r="D167" s="11"/>
      <c r="E167" s="11"/>
      <c r="F167" s="11"/>
      <c r="G167" s="12" t="str">
        <f>IFERROR(VLOOKUP(零担!C167,[1]零担!$R:$Z,8,0),"")</f>
        <v/>
      </c>
      <c r="H167" s="12" t="str">
        <f>IFERROR(VLOOKUP(零担!C167,[1]零担!$R:$Z,9,0),"")</f>
        <v/>
      </c>
    </row>
    <row r="168" spans="1:8" ht="20.100000000000001" customHeight="1" x14ac:dyDescent="0.2">
      <c r="A168" s="11" t="s">
        <v>399</v>
      </c>
      <c r="B168" s="11" t="s">
        <v>162</v>
      </c>
      <c r="C168" s="11" t="s">
        <v>177</v>
      </c>
      <c r="D168" s="11"/>
      <c r="E168" s="11"/>
      <c r="F168" s="11"/>
      <c r="G168" s="12">
        <f>IFERROR(VLOOKUP(零担!C168,[1]零担!$R:$Z,8,0),"")</f>
        <v>7.0422535211267607E-3</v>
      </c>
      <c r="H168" s="12">
        <f>IFERROR(VLOOKUP(零担!C168,[1]零担!$R:$Z,9,0),"")</f>
        <v>5.6844306668472448E-3</v>
      </c>
    </row>
    <row r="169" spans="1:8" ht="20.100000000000001" customHeight="1" x14ac:dyDescent="0.2">
      <c r="A169" s="11" t="s">
        <v>399</v>
      </c>
      <c r="B169" s="11" t="s">
        <v>162</v>
      </c>
      <c r="C169" s="11" t="s">
        <v>178</v>
      </c>
      <c r="D169" s="11"/>
      <c r="E169" s="11"/>
      <c r="F169" s="11"/>
      <c r="G169" s="12">
        <f>IFERROR(VLOOKUP(零担!C169,[1]零担!$R:$Z,8,0),"")</f>
        <v>1.8779342723004695E-2</v>
      </c>
      <c r="H169" s="12">
        <f>IFERROR(VLOOKUP(零担!C169,[1]零担!$R:$Z,9,0),"")</f>
        <v>1.4599373141990477E-2</v>
      </c>
    </row>
    <row r="170" spans="1:8" ht="20.100000000000001" customHeight="1" x14ac:dyDescent="0.2">
      <c r="A170" s="11" t="s">
        <v>399</v>
      </c>
      <c r="B170" s="11" t="s">
        <v>162</v>
      </c>
      <c r="C170" s="11" t="s">
        <v>179</v>
      </c>
      <c r="D170" s="11"/>
      <c r="E170" s="11"/>
      <c r="F170" s="11"/>
      <c r="G170" s="12" t="str">
        <f>IFERROR(VLOOKUP(零担!C170,[1]零担!$R:$Z,8,0),"")</f>
        <v/>
      </c>
      <c r="H170" s="12" t="str">
        <f>IFERROR(VLOOKUP(零担!C170,[1]零担!$R:$Z,9,0),"")</f>
        <v/>
      </c>
    </row>
    <row r="171" spans="1:8" ht="20.100000000000001" customHeight="1" x14ac:dyDescent="0.2">
      <c r="A171" s="11" t="s">
        <v>399</v>
      </c>
      <c r="B171" s="11" t="s">
        <v>180</v>
      </c>
      <c r="C171" s="11" t="s">
        <v>181</v>
      </c>
      <c r="D171" s="11"/>
      <c r="E171" s="11"/>
      <c r="F171" s="11"/>
      <c r="G171" s="12">
        <f>IFERROR(VLOOKUP(零担!C171,[1]零担!$R:$Z,8,0),"")</f>
        <v>4.9295774647887321E-2</v>
      </c>
      <c r="H171" s="12">
        <f>IFERROR(VLOOKUP(零担!C171,[1]零担!$R:$Z,9,0),"")</f>
        <v>5.1402523333003873E-2</v>
      </c>
    </row>
    <row r="172" spans="1:8" ht="20.100000000000001" customHeight="1" x14ac:dyDescent="0.2">
      <c r="A172" s="11" t="s">
        <v>399</v>
      </c>
      <c r="B172" s="11" t="s">
        <v>180</v>
      </c>
      <c r="C172" s="11" t="s">
        <v>182</v>
      </c>
      <c r="D172" s="11"/>
      <c r="E172" s="11"/>
      <c r="F172" s="11"/>
      <c r="G172" s="12" t="str">
        <f>IFERROR(VLOOKUP(零担!C172,[1]零担!$R:$Z,8,0),"")</f>
        <v/>
      </c>
      <c r="H172" s="12" t="str">
        <f>IFERROR(VLOOKUP(零担!C172,[1]零担!$R:$Z,9,0),"")</f>
        <v/>
      </c>
    </row>
    <row r="173" spans="1:8" ht="20.100000000000001" customHeight="1" x14ac:dyDescent="0.2">
      <c r="A173" s="11" t="s">
        <v>399</v>
      </c>
      <c r="B173" s="11" t="s">
        <v>180</v>
      </c>
      <c r="C173" s="11" t="s">
        <v>183</v>
      </c>
      <c r="D173" s="11"/>
      <c r="E173" s="11"/>
      <c r="F173" s="11"/>
      <c r="G173" s="12">
        <f>IFERROR(VLOOKUP(零担!C173,[1]零担!$R:$Z,8,0),"")</f>
        <v>9.3896713615023476E-3</v>
      </c>
      <c r="H173" s="12">
        <f>IFERROR(VLOOKUP(零担!C173,[1]零担!$R:$Z,9,0),"")</f>
        <v>5.7328055103355756E-3</v>
      </c>
    </row>
    <row r="174" spans="1:8" ht="20.100000000000001" customHeight="1" x14ac:dyDescent="0.2">
      <c r="A174" s="11" t="s">
        <v>399</v>
      </c>
      <c r="B174" s="11" t="s">
        <v>180</v>
      </c>
      <c r="C174" s="11" t="s">
        <v>184</v>
      </c>
      <c r="D174" s="11"/>
      <c r="E174" s="11"/>
      <c r="F174" s="11"/>
      <c r="G174" s="12">
        <f>IFERROR(VLOOKUP(零担!C174,[1]零担!$R:$Z,8,0),"")</f>
        <v>1.4084507042253521E-2</v>
      </c>
      <c r="H174" s="12">
        <f>IFERROR(VLOOKUP(零担!C174,[1]零担!$R:$Z,9,0),"")</f>
        <v>1.6980895402581461E-2</v>
      </c>
    </row>
    <row r="175" spans="1:8" ht="20.100000000000001" customHeight="1" x14ac:dyDescent="0.2">
      <c r="A175" s="11" t="s">
        <v>399</v>
      </c>
      <c r="B175" s="11" t="s">
        <v>180</v>
      </c>
      <c r="C175" s="11" t="s">
        <v>185</v>
      </c>
      <c r="D175" s="11"/>
      <c r="E175" s="11"/>
      <c r="F175" s="11"/>
      <c r="G175" s="12" t="str">
        <f>IFERROR(VLOOKUP(零担!C175,[1]零担!$R:$Z,8,0),"")</f>
        <v/>
      </c>
      <c r="H175" s="12" t="str">
        <f>IFERROR(VLOOKUP(零担!C175,[1]零担!$R:$Z,9,0),"")</f>
        <v/>
      </c>
    </row>
    <row r="176" spans="1:8" ht="20.100000000000001" customHeight="1" x14ac:dyDescent="0.2">
      <c r="A176" s="11" t="s">
        <v>399</v>
      </c>
      <c r="B176" s="11" t="s">
        <v>180</v>
      </c>
      <c r="C176" s="11" t="s">
        <v>186</v>
      </c>
      <c r="D176" s="11"/>
      <c r="E176" s="11"/>
      <c r="F176" s="11"/>
      <c r="G176" s="12" t="str">
        <f>IFERROR(VLOOKUP(零担!C176,[1]零担!$R:$Z,8,0),"")</f>
        <v/>
      </c>
      <c r="H176" s="12" t="str">
        <f>IFERROR(VLOOKUP(零担!C176,[1]零担!$R:$Z,9,0),"")</f>
        <v/>
      </c>
    </row>
    <row r="177" spans="1:8" ht="20.100000000000001" customHeight="1" x14ac:dyDescent="0.2">
      <c r="A177" s="11" t="s">
        <v>399</v>
      </c>
      <c r="B177" s="11" t="s">
        <v>180</v>
      </c>
      <c r="C177" s="11" t="s">
        <v>187</v>
      </c>
      <c r="D177" s="11"/>
      <c r="E177" s="11"/>
      <c r="F177" s="11"/>
      <c r="G177" s="12" t="str">
        <f>IFERROR(VLOOKUP(零担!C177,[1]零担!$R:$Z,8,0),"")</f>
        <v/>
      </c>
      <c r="H177" s="12" t="str">
        <f>IFERROR(VLOOKUP(零担!C177,[1]零担!$R:$Z,9,0),"")</f>
        <v/>
      </c>
    </row>
    <row r="178" spans="1:8" ht="20.100000000000001" customHeight="1" x14ac:dyDescent="0.2">
      <c r="A178" s="11" t="s">
        <v>399</v>
      </c>
      <c r="B178" s="11" t="s">
        <v>180</v>
      </c>
      <c r="C178" s="11" t="s">
        <v>188</v>
      </c>
      <c r="D178" s="11"/>
      <c r="E178" s="11"/>
      <c r="F178" s="11"/>
      <c r="G178" s="12" t="str">
        <f>IFERROR(VLOOKUP(零担!C178,[1]零担!$R:$Z,8,0),"")</f>
        <v/>
      </c>
      <c r="H178" s="12" t="str">
        <f>IFERROR(VLOOKUP(零担!C178,[1]零担!$R:$Z,9,0),"")</f>
        <v/>
      </c>
    </row>
    <row r="179" spans="1:8" ht="20.100000000000001" customHeight="1" x14ac:dyDescent="0.2">
      <c r="A179" s="11" t="s">
        <v>399</v>
      </c>
      <c r="B179" s="11" t="s">
        <v>180</v>
      </c>
      <c r="C179" s="11" t="s">
        <v>189</v>
      </c>
      <c r="D179" s="11"/>
      <c r="E179" s="11"/>
      <c r="F179" s="11"/>
      <c r="G179" s="12">
        <f>IFERROR(VLOOKUP(零担!C179,[1]零担!$R:$Z,8,0),"")</f>
        <v>2.3474178403755869E-3</v>
      </c>
      <c r="H179" s="12">
        <f>IFERROR(VLOOKUP(零担!C179,[1]零担!$R:$Z,9,0),"")</f>
        <v>2.5417225128280224E-3</v>
      </c>
    </row>
    <row r="180" spans="1:8" ht="20.100000000000001" customHeight="1" x14ac:dyDescent="0.2">
      <c r="A180" s="11" t="s">
        <v>399</v>
      </c>
      <c r="B180" s="11" t="s">
        <v>180</v>
      </c>
      <c r="C180" s="11" t="s">
        <v>190</v>
      </c>
      <c r="D180" s="11"/>
      <c r="E180" s="11"/>
      <c r="F180" s="11"/>
      <c r="G180" s="12" t="str">
        <f>IFERROR(VLOOKUP(零担!C180,[1]零担!$R:$Z,8,0),"")</f>
        <v/>
      </c>
      <c r="H180" s="12" t="str">
        <f>IFERROR(VLOOKUP(零担!C180,[1]零担!$R:$Z,9,0),"")</f>
        <v/>
      </c>
    </row>
    <row r="181" spans="1:8" ht="20.100000000000001" customHeight="1" x14ac:dyDescent="0.2">
      <c r="A181" s="11" t="s">
        <v>399</v>
      </c>
      <c r="B181" s="11" t="s">
        <v>180</v>
      </c>
      <c r="C181" s="11" t="s">
        <v>191</v>
      </c>
      <c r="D181" s="11"/>
      <c r="E181" s="11"/>
      <c r="F181" s="11"/>
      <c r="G181" s="12">
        <f>IFERROR(VLOOKUP(零担!C181,[1]零担!$R:$Z,8,0),"")</f>
        <v>7.0422535211267607E-3</v>
      </c>
      <c r="H181" s="12">
        <f>IFERROR(VLOOKUP(零担!C181,[1]零担!$R:$Z,9,0),"")</f>
        <v>4.9762030781054329E-3</v>
      </c>
    </row>
    <row r="182" spans="1:8" ht="20.100000000000001" customHeight="1" x14ac:dyDescent="0.2">
      <c r="A182" s="11" t="s">
        <v>399</v>
      </c>
      <c r="B182" s="11" t="s">
        <v>180</v>
      </c>
      <c r="C182" s="11" t="s">
        <v>192</v>
      </c>
      <c r="D182" s="11"/>
      <c r="E182" s="11"/>
      <c r="F182" s="11"/>
      <c r="G182" s="12" t="str">
        <f>IFERROR(VLOOKUP(零担!C182,[1]零担!$R:$Z,8,0),"")</f>
        <v/>
      </c>
      <c r="H182" s="12" t="str">
        <f>IFERROR(VLOOKUP(零担!C182,[1]零担!$R:$Z,9,0),"")</f>
        <v/>
      </c>
    </row>
    <row r="183" spans="1:8" ht="20.100000000000001" customHeight="1" x14ac:dyDescent="0.2">
      <c r="A183" s="11" t="s">
        <v>399</v>
      </c>
      <c r="B183" s="11" t="s">
        <v>180</v>
      </c>
      <c r="C183" s="11" t="s">
        <v>193</v>
      </c>
      <c r="D183" s="11"/>
      <c r="E183" s="11"/>
      <c r="F183" s="11"/>
      <c r="G183" s="12">
        <f>IFERROR(VLOOKUP(零担!C183,[1]零担!$R:$Z,8,0),"")</f>
        <v>2.3474178403755869E-3</v>
      </c>
      <c r="H183" s="12">
        <f>IFERROR(VLOOKUP(零担!C183,[1]零担!$R:$Z,9,0),"")</f>
        <v>3.2514411070198174E-3</v>
      </c>
    </row>
    <row r="184" spans="1:8" ht="20.100000000000001" customHeight="1" x14ac:dyDescent="0.2">
      <c r="A184" s="11" t="s">
        <v>399</v>
      </c>
      <c r="B184" s="11" t="s">
        <v>180</v>
      </c>
      <c r="C184" s="11" t="s">
        <v>194</v>
      </c>
      <c r="D184" s="11"/>
      <c r="E184" s="11"/>
      <c r="F184" s="11"/>
      <c r="G184" s="12">
        <f>IFERROR(VLOOKUP(零担!C184,[1]零担!$R:$Z,8,0),"")</f>
        <v>2.3474178403755869E-3</v>
      </c>
      <c r="H184" s="12">
        <f>IFERROR(VLOOKUP(零担!C184,[1]零担!$R:$Z,9,0),"")</f>
        <v>1.1382446050016556E-3</v>
      </c>
    </row>
    <row r="185" spans="1:8" ht="20.100000000000001" customHeight="1" x14ac:dyDescent="0.2">
      <c r="A185" s="11" t="s">
        <v>399</v>
      </c>
      <c r="B185" s="11" t="s">
        <v>195</v>
      </c>
      <c r="C185" s="11" t="s">
        <v>196</v>
      </c>
      <c r="D185" s="11"/>
      <c r="E185" s="11"/>
      <c r="F185" s="11"/>
      <c r="G185" s="12" t="str">
        <f>IFERROR(VLOOKUP(零担!C185,[1]零担!$R:$Z,8,0),"")</f>
        <v/>
      </c>
      <c r="H185" s="12" t="str">
        <f>IFERROR(VLOOKUP(零担!C185,[1]零担!$R:$Z,9,0),"")</f>
        <v/>
      </c>
    </row>
    <row r="186" spans="1:8" ht="20.100000000000001" customHeight="1" x14ac:dyDescent="0.2">
      <c r="A186" s="11" t="s">
        <v>399</v>
      </c>
      <c r="B186" s="11" t="s">
        <v>195</v>
      </c>
      <c r="C186" s="11" t="s">
        <v>197</v>
      </c>
      <c r="D186" s="11"/>
      <c r="E186" s="11"/>
      <c r="F186" s="11"/>
      <c r="G186" s="12" t="str">
        <f>IFERROR(VLOOKUP(零担!C186,[1]零担!$R:$Z,8,0),"")</f>
        <v/>
      </c>
      <c r="H186" s="12" t="str">
        <f>IFERROR(VLOOKUP(零担!C186,[1]零担!$R:$Z,9,0),"")</f>
        <v/>
      </c>
    </row>
    <row r="187" spans="1:8" ht="20.100000000000001" customHeight="1" x14ac:dyDescent="0.2">
      <c r="A187" s="11" t="s">
        <v>399</v>
      </c>
      <c r="B187" s="11" t="s">
        <v>195</v>
      </c>
      <c r="C187" s="11" t="s">
        <v>195</v>
      </c>
      <c r="D187" s="11"/>
      <c r="E187" s="11"/>
      <c r="F187" s="11"/>
      <c r="G187" s="12" t="str">
        <f>IFERROR(VLOOKUP(零担!C187,[1]零担!$R:$Z,8,0),"")</f>
        <v/>
      </c>
      <c r="H187" s="12" t="str">
        <f>IFERROR(VLOOKUP(零担!C187,[1]零担!$R:$Z,9,0),"")</f>
        <v/>
      </c>
    </row>
    <row r="188" spans="1:8" ht="20.100000000000001" customHeight="1" x14ac:dyDescent="0.2">
      <c r="A188" s="11" t="s">
        <v>399</v>
      </c>
      <c r="B188" s="11" t="s">
        <v>195</v>
      </c>
      <c r="C188" s="11" t="s">
        <v>198</v>
      </c>
      <c r="D188" s="11"/>
      <c r="E188" s="11"/>
      <c r="F188" s="11"/>
      <c r="G188" s="12" t="str">
        <f>IFERROR(VLOOKUP(零担!C188,[1]零担!$R:$Z,8,0),"")</f>
        <v/>
      </c>
      <c r="H188" s="12" t="str">
        <f>IFERROR(VLOOKUP(零担!C188,[1]零担!$R:$Z,9,0),"")</f>
        <v/>
      </c>
    </row>
    <row r="189" spans="1:8" ht="20.100000000000001" customHeight="1" x14ac:dyDescent="0.2">
      <c r="A189" s="11" t="s">
        <v>399</v>
      </c>
      <c r="B189" s="11" t="s">
        <v>195</v>
      </c>
      <c r="C189" s="11" t="s">
        <v>199</v>
      </c>
      <c r="D189" s="11"/>
      <c r="E189" s="11"/>
      <c r="F189" s="11"/>
      <c r="G189" s="12" t="str">
        <f>IFERROR(VLOOKUP(零担!C189,[1]零担!$R:$Z,8,0),"")</f>
        <v/>
      </c>
      <c r="H189" s="12" t="str">
        <f>IFERROR(VLOOKUP(零担!C189,[1]零担!$R:$Z,9,0),"")</f>
        <v/>
      </c>
    </row>
    <row r="190" spans="1:8" ht="20.100000000000001" customHeight="1" x14ac:dyDescent="0.2">
      <c r="A190" s="11" t="s">
        <v>399</v>
      </c>
      <c r="B190" s="11" t="s">
        <v>195</v>
      </c>
      <c r="C190" s="11" t="s">
        <v>200</v>
      </c>
      <c r="D190" s="11"/>
      <c r="E190" s="11"/>
      <c r="F190" s="11"/>
      <c r="G190" s="12" t="str">
        <f>IFERROR(VLOOKUP(零担!C190,[1]零担!$R:$Z,8,0),"")</f>
        <v/>
      </c>
      <c r="H190" s="12" t="str">
        <f>IFERROR(VLOOKUP(零担!C190,[1]零担!$R:$Z,9,0),"")</f>
        <v/>
      </c>
    </row>
    <row r="191" spans="1:8" ht="20.100000000000001" customHeight="1" x14ac:dyDescent="0.2">
      <c r="A191" s="11" t="s">
        <v>399</v>
      </c>
      <c r="B191" s="11" t="s">
        <v>195</v>
      </c>
      <c r="C191" s="11" t="s">
        <v>201</v>
      </c>
      <c r="D191" s="11"/>
      <c r="E191" s="11"/>
      <c r="F191" s="11"/>
      <c r="G191" s="12" t="str">
        <f>IFERROR(VLOOKUP(零担!C191,[1]零担!$R:$Z,8,0),"")</f>
        <v/>
      </c>
      <c r="H191" s="12" t="str">
        <f>IFERROR(VLOOKUP(零担!C191,[1]零担!$R:$Z,9,0),"")</f>
        <v/>
      </c>
    </row>
    <row r="192" spans="1:8" ht="20.100000000000001" customHeight="1" x14ac:dyDescent="0.2">
      <c r="A192" s="11" t="s">
        <v>399</v>
      </c>
      <c r="B192" s="11" t="s">
        <v>195</v>
      </c>
      <c r="C192" s="11" t="s">
        <v>202</v>
      </c>
      <c r="D192" s="11"/>
      <c r="E192" s="11"/>
      <c r="F192" s="11"/>
      <c r="G192" s="12" t="str">
        <f>IFERROR(VLOOKUP(零担!C192,[1]零担!$R:$Z,8,0),"")</f>
        <v/>
      </c>
      <c r="H192" s="12" t="str">
        <f>IFERROR(VLOOKUP(零担!C192,[1]零担!$R:$Z,9,0),"")</f>
        <v/>
      </c>
    </row>
    <row r="193" spans="1:8" ht="20.100000000000001" customHeight="1" x14ac:dyDescent="0.2">
      <c r="A193" s="11" t="s">
        <v>399</v>
      </c>
      <c r="B193" s="11" t="s">
        <v>195</v>
      </c>
      <c r="C193" s="11" t="s">
        <v>203</v>
      </c>
      <c r="D193" s="11"/>
      <c r="E193" s="11"/>
      <c r="F193" s="11"/>
      <c r="G193" s="12" t="str">
        <f>IFERROR(VLOOKUP(零担!C193,[1]零担!$R:$Z,8,0),"")</f>
        <v/>
      </c>
      <c r="H193" s="12" t="str">
        <f>IFERROR(VLOOKUP(零担!C193,[1]零担!$R:$Z,9,0),"")</f>
        <v/>
      </c>
    </row>
    <row r="194" spans="1:8" ht="20.100000000000001" customHeight="1" x14ac:dyDescent="0.2">
      <c r="A194" s="11" t="s">
        <v>399</v>
      </c>
      <c r="B194" s="11" t="s">
        <v>204</v>
      </c>
      <c r="C194" s="11" t="s">
        <v>205</v>
      </c>
      <c r="D194" s="11"/>
      <c r="E194" s="11"/>
      <c r="F194" s="11"/>
      <c r="G194" s="12" t="str">
        <f>IFERROR(VLOOKUP(零担!C194,[1]零担!$R:$Z,8,0),"")</f>
        <v/>
      </c>
      <c r="H194" s="12" t="str">
        <f>IFERROR(VLOOKUP(零担!C194,[1]零担!$R:$Z,9,0),"")</f>
        <v/>
      </c>
    </row>
    <row r="195" spans="1:8" ht="20.100000000000001" customHeight="1" x14ac:dyDescent="0.2">
      <c r="A195" s="11" t="s">
        <v>399</v>
      </c>
      <c r="B195" s="11" t="s">
        <v>204</v>
      </c>
      <c r="C195" s="11" t="s">
        <v>206</v>
      </c>
      <c r="D195" s="11"/>
      <c r="E195" s="11"/>
      <c r="F195" s="11"/>
      <c r="G195" s="12">
        <f>IFERROR(VLOOKUP(零担!C195,[1]零担!$R:$Z,8,0),"")</f>
        <v>4.6948356807511738E-3</v>
      </c>
      <c r="H195" s="12">
        <f>IFERROR(VLOOKUP(零担!C195,[1]零担!$R:$Z,9,0),"")</f>
        <v>1.6886465057415888E-3</v>
      </c>
    </row>
    <row r="196" spans="1:8" ht="20.100000000000001" customHeight="1" x14ac:dyDescent="0.2">
      <c r="A196" s="11" t="s">
        <v>399</v>
      </c>
      <c r="B196" s="11" t="s">
        <v>204</v>
      </c>
      <c r="C196" s="11" t="s">
        <v>207</v>
      </c>
      <c r="D196" s="11"/>
      <c r="E196" s="11"/>
      <c r="F196" s="11"/>
      <c r="G196" s="12" t="str">
        <f>IFERROR(VLOOKUP(零担!C196,[1]零担!$R:$Z,8,0),"")</f>
        <v/>
      </c>
      <c r="H196" s="12" t="str">
        <f>IFERROR(VLOOKUP(零担!C196,[1]零担!$R:$Z,9,0),"")</f>
        <v/>
      </c>
    </row>
    <row r="197" spans="1:8" ht="20.100000000000001" customHeight="1" x14ac:dyDescent="0.2">
      <c r="A197" s="11" t="s">
        <v>399</v>
      </c>
      <c r="B197" s="11" t="s">
        <v>204</v>
      </c>
      <c r="C197" s="11" t="s">
        <v>208</v>
      </c>
      <c r="D197" s="11"/>
      <c r="E197" s="11"/>
      <c r="F197" s="11"/>
      <c r="G197" s="12" t="str">
        <f>IFERROR(VLOOKUP(零担!C197,[1]零担!$R:$Z,8,0),"")</f>
        <v/>
      </c>
      <c r="H197" s="12" t="str">
        <f>IFERROR(VLOOKUP(零担!C197,[1]零担!$R:$Z,9,0),"")</f>
        <v/>
      </c>
    </row>
    <row r="198" spans="1:8" ht="20.100000000000001" customHeight="1" x14ac:dyDescent="0.2">
      <c r="A198" s="11" t="s">
        <v>399</v>
      </c>
      <c r="B198" s="11" t="s">
        <v>204</v>
      </c>
      <c r="C198" s="11" t="s">
        <v>209</v>
      </c>
      <c r="D198" s="11"/>
      <c r="E198" s="11"/>
      <c r="F198" s="11"/>
      <c r="G198" s="12" t="str">
        <f>IFERROR(VLOOKUP(零担!C198,[1]零担!$R:$Z,8,0),"")</f>
        <v/>
      </c>
      <c r="H198" s="12" t="str">
        <f>IFERROR(VLOOKUP(零担!C198,[1]零担!$R:$Z,9,0),"")</f>
        <v/>
      </c>
    </row>
    <row r="199" spans="1:8" ht="20.100000000000001" customHeight="1" x14ac:dyDescent="0.2">
      <c r="A199" s="11" t="s">
        <v>399</v>
      </c>
      <c r="B199" s="11" t="s">
        <v>204</v>
      </c>
      <c r="C199" s="11" t="s">
        <v>210</v>
      </c>
      <c r="D199" s="11"/>
      <c r="E199" s="11"/>
      <c r="F199" s="11"/>
      <c r="G199" s="12" t="str">
        <f>IFERROR(VLOOKUP(零担!C199,[1]零担!$R:$Z,8,0),"")</f>
        <v/>
      </c>
      <c r="H199" s="12" t="str">
        <f>IFERROR(VLOOKUP(零担!C199,[1]零担!$R:$Z,9,0),"")</f>
        <v/>
      </c>
    </row>
    <row r="200" spans="1:8" ht="20.100000000000001" customHeight="1" x14ac:dyDescent="0.2">
      <c r="A200" s="11" t="s">
        <v>399</v>
      </c>
      <c r="B200" s="11" t="s">
        <v>204</v>
      </c>
      <c r="C200" s="11" t="s">
        <v>211</v>
      </c>
      <c r="D200" s="11"/>
      <c r="E200" s="11"/>
      <c r="F200" s="11"/>
      <c r="G200" s="12">
        <f>IFERROR(VLOOKUP(零担!C200,[1]零担!$R:$Z,8,0),"")</f>
        <v>2.3474178403755869E-3</v>
      </c>
      <c r="H200" s="12">
        <f>IFERROR(VLOOKUP(零担!C200,[1]零担!$R:$Z,9,0),"")</f>
        <v>2.0708409027538365E-3</v>
      </c>
    </row>
    <row r="201" spans="1:8" ht="20.100000000000001" customHeight="1" x14ac:dyDescent="0.2">
      <c r="A201" s="11" t="s">
        <v>399</v>
      </c>
      <c r="B201" s="11" t="s">
        <v>204</v>
      </c>
      <c r="C201" s="11" t="s">
        <v>212</v>
      </c>
      <c r="D201" s="11"/>
      <c r="E201" s="11"/>
      <c r="F201" s="11"/>
      <c r="G201" s="12" t="str">
        <f>IFERROR(VLOOKUP(零担!C201,[1]零担!$R:$Z,8,0),"")</f>
        <v/>
      </c>
      <c r="H201" s="12" t="str">
        <f>IFERROR(VLOOKUP(零担!C201,[1]零担!$R:$Z,9,0),"")</f>
        <v/>
      </c>
    </row>
    <row r="202" spans="1:8" ht="20.100000000000001" customHeight="1" x14ac:dyDescent="0.2">
      <c r="A202" s="11" t="s">
        <v>399</v>
      </c>
      <c r="B202" s="11" t="s">
        <v>204</v>
      </c>
      <c r="C202" s="11" t="s">
        <v>213</v>
      </c>
      <c r="D202" s="11"/>
      <c r="E202" s="11"/>
      <c r="F202" s="11"/>
      <c r="G202" s="12" t="str">
        <f>IFERROR(VLOOKUP(零担!C202,[1]零担!$R:$Z,8,0),"")</f>
        <v/>
      </c>
      <c r="H202" s="12" t="str">
        <f>IFERROR(VLOOKUP(零担!C202,[1]零担!$R:$Z,9,0),"")</f>
        <v/>
      </c>
    </row>
    <row r="203" spans="1:8" ht="20.100000000000001" customHeight="1" x14ac:dyDescent="0.2">
      <c r="A203" s="11" t="s">
        <v>399</v>
      </c>
      <c r="B203" s="11" t="s">
        <v>204</v>
      </c>
      <c r="C203" s="11" t="s">
        <v>214</v>
      </c>
      <c r="D203" s="11"/>
      <c r="E203" s="11"/>
      <c r="F203" s="11"/>
      <c r="G203" s="12">
        <f>IFERROR(VLOOKUP(零担!C203,[1]零担!$R:$Z,8,0),"")</f>
        <v>2.3474178403755869E-3</v>
      </c>
      <c r="H203" s="12">
        <f>IFERROR(VLOOKUP(零担!C203,[1]零担!$R:$Z,9,0),"")</f>
        <v>1.9902161636066204E-3</v>
      </c>
    </row>
    <row r="204" spans="1:8" ht="20.100000000000001" customHeight="1" x14ac:dyDescent="0.2">
      <c r="A204" s="11" t="s">
        <v>399</v>
      </c>
      <c r="B204" s="11" t="s">
        <v>204</v>
      </c>
      <c r="C204" s="11" t="s">
        <v>215</v>
      </c>
      <c r="D204" s="11"/>
      <c r="E204" s="11"/>
      <c r="F204" s="11"/>
      <c r="G204" s="12">
        <f>IFERROR(VLOOKUP(零担!C204,[1]零担!$R:$Z,8,0),"")</f>
        <v>1.4084507042253521E-2</v>
      </c>
      <c r="H204" s="12">
        <f>IFERROR(VLOOKUP(零担!C204,[1]零担!$R:$Z,9,0),"")</f>
        <v>2.1363678311593755E-2</v>
      </c>
    </row>
    <row r="205" spans="1:8" ht="20.100000000000001" customHeight="1" x14ac:dyDescent="0.2">
      <c r="A205" s="11" t="s">
        <v>399</v>
      </c>
      <c r="B205" s="11" t="s">
        <v>204</v>
      </c>
      <c r="C205" s="11" t="s">
        <v>216</v>
      </c>
      <c r="D205" s="11"/>
      <c r="E205" s="11"/>
      <c r="F205" s="11"/>
      <c r="G205" s="12" t="str">
        <f>IFERROR(VLOOKUP(零担!C205,[1]零担!$R:$Z,8,0),"")</f>
        <v/>
      </c>
      <c r="H205" s="12" t="str">
        <f>IFERROR(VLOOKUP(零担!C205,[1]零担!$R:$Z,9,0),"")</f>
        <v/>
      </c>
    </row>
    <row r="206" spans="1:8" ht="20.100000000000001" customHeight="1" x14ac:dyDescent="0.2">
      <c r="A206" s="11" t="s">
        <v>399</v>
      </c>
      <c r="B206" s="11" t="s">
        <v>204</v>
      </c>
      <c r="C206" s="11" t="s">
        <v>217</v>
      </c>
      <c r="D206" s="11"/>
      <c r="E206" s="11"/>
      <c r="F206" s="11"/>
      <c r="G206" s="12" t="str">
        <f>IFERROR(VLOOKUP(零担!C206,[1]零担!$R:$Z,8,0),"")</f>
        <v/>
      </c>
      <c r="H206" s="12" t="str">
        <f>IFERROR(VLOOKUP(零担!C206,[1]零担!$R:$Z,9,0),"")</f>
        <v/>
      </c>
    </row>
    <row r="207" spans="1:8" ht="20.100000000000001" customHeight="1" x14ac:dyDescent="0.2">
      <c r="A207" s="11" t="s">
        <v>399</v>
      </c>
      <c r="B207" s="11" t="s">
        <v>218</v>
      </c>
      <c r="C207" s="11" t="s">
        <v>219</v>
      </c>
      <c r="D207" s="11"/>
      <c r="E207" s="11"/>
      <c r="F207" s="11"/>
      <c r="G207" s="12">
        <f>IFERROR(VLOOKUP(零担!C207,[1]零担!$R:$Z,8,0),"")</f>
        <v>2.3474178403755869E-3</v>
      </c>
      <c r="H207" s="12">
        <f>IFERROR(VLOOKUP(零担!C207,[1]零担!$R:$Z,9,0),"")</f>
        <v>1.2917629439258066E-3</v>
      </c>
    </row>
    <row r="208" spans="1:8" ht="20.100000000000001" customHeight="1" x14ac:dyDescent="0.2">
      <c r="A208" s="11" t="s">
        <v>399</v>
      </c>
      <c r="B208" s="11" t="s">
        <v>218</v>
      </c>
      <c r="C208" s="11" t="s">
        <v>220</v>
      </c>
      <c r="D208" s="11"/>
      <c r="E208" s="11"/>
      <c r="F208" s="11"/>
      <c r="G208" s="12">
        <f>IFERROR(VLOOKUP(零担!C208,[1]零担!$R:$Z,8,0),"")</f>
        <v>4.6948356807511738E-3</v>
      </c>
      <c r="H208" s="12">
        <f>IFERROR(VLOOKUP(零担!C208,[1]零担!$R:$Z,9,0),"")</f>
        <v>3.8072548053189473E-3</v>
      </c>
    </row>
    <row r="209" spans="1:8" ht="20.100000000000001" customHeight="1" x14ac:dyDescent="0.2">
      <c r="A209" s="11" t="s">
        <v>399</v>
      </c>
      <c r="B209" s="11" t="s">
        <v>218</v>
      </c>
      <c r="C209" s="11" t="s">
        <v>221</v>
      </c>
      <c r="D209" s="11"/>
      <c r="E209" s="11"/>
      <c r="F209" s="11"/>
      <c r="G209" s="12">
        <f>IFERROR(VLOOKUP(零担!C209,[1]零担!$R:$Z,8,0),"")</f>
        <v>4.6948356807511738E-3</v>
      </c>
      <c r="H209" s="12">
        <f>IFERROR(VLOOKUP(零担!C209,[1]零担!$R:$Z,9,0),"")</f>
        <v>3.1428185988673697E-3</v>
      </c>
    </row>
    <row r="210" spans="1:8" ht="20.100000000000001" customHeight="1" x14ac:dyDescent="0.2">
      <c r="A210" s="11" t="s">
        <v>399</v>
      </c>
      <c r="B210" s="11" t="s">
        <v>218</v>
      </c>
      <c r="C210" s="11" t="s">
        <v>222</v>
      </c>
      <c r="D210" s="11"/>
      <c r="E210" s="11"/>
      <c r="F210" s="11"/>
      <c r="G210" s="12" t="str">
        <f>IFERROR(VLOOKUP(零担!C210,[1]零担!$R:$Z,8,0),"")</f>
        <v/>
      </c>
      <c r="H210" s="12" t="str">
        <f>IFERROR(VLOOKUP(零担!C210,[1]零担!$R:$Z,9,0),"")</f>
        <v/>
      </c>
    </row>
    <row r="211" spans="1:8" ht="20.100000000000001" customHeight="1" x14ac:dyDescent="0.2">
      <c r="A211" s="11" t="s">
        <v>399</v>
      </c>
      <c r="B211" s="11" t="s">
        <v>218</v>
      </c>
      <c r="C211" s="11" t="s">
        <v>223</v>
      </c>
      <c r="D211" s="11"/>
      <c r="E211" s="11"/>
      <c r="F211" s="11"/>
      <c r="G211" s="12" t="str">
        <f>IFERROR(VLOOKUP(零担!C211,[1]零担!$R:$Z,8,0),"")</f>
        <v/>
      </c>
      <c r="H211" s="12" t="str">
        <f>IFERROR(VLOOKUP(零担!C211,[1]零担!$R:$Z,9,0),"")</f>
        <v/>
      </c>
    </row>
    <row r="212" spans="1:8" ht="20.100000000000001" customHeight="1" x14ac:dyDescent="0.2">
      <c r="A212" s="11" t="s">
        <v>399</v>
      </c>
      <c r="B212" s="11" t="s">
        <v>218</v>
      </c>
      <c r="C212" s="11" t="s">
        <v>224</v>
      </c>
      <c r="D212" s="11"/>
      <c r="E212" s="11"/>
      <c r="F212" s="11"/>
      <c r="G212" s="12">
        <f>IFERROR(VLOOKUP(零担!C212,[1]零担!$R:$Z,8,0),"")</f>
        <v>7.0422535211267607E-3</v>
      </c>
      <c r="H212" s="12">
        <f>IFERROR(VLOOKUP(零担!C212,[1]零担!$R:$Z,9,0),"")</f>
        <v>7.7660399422954012E-3</v>
      </c>
    </row>
    <row r="213" spans="1:8" ht="20.100000000000001" customHeight="1" x14ac:dyDescent="0.2">
      <c r="A213" s="11" t="s">
        <v>399</v>
      </c>
      <c r="B213" s="11" t="s">
        <v>218</v>
      </c>
      <c r="C213" s="11" t="s">
        <v>225</v>
      </c>
      <c r="D213" s="11"/>
      <c r="E213" s="11"/>
      <c r="F213" s="11"/>
      <c r="G213" s="12" t="str">
        <f>IFERROR(VLOOKUP(零担!C213,[1]零担!$R:$Z,8,0),"")</f>
        <v/>
      </c>
      <c r="H213" s="12" t="str">
        <f>IFERROR(VLOOKUP(零担!C213,[1]零担!$R:$Z,9,0),"")</f>
        <v/>
      </c>
    </row>
    <row r="214" spans="1:8" ht="20.100000000000001" customHeight="1" x14ac:dyDescent="0.2">
      <c r="A214" s="11" t="s">
        <v>399</v>
      </c>
      <c r="B214" s="11" t="s">
        <v>218</v>
      </c>
      <c r="C214" s="11" t="s">
        <v>226</v>
      </c>
      <c r="D214" s="11"/>
      <c r="E214" s="11"/>
      <c r="F214" s="11"/>
      <c r="G214" s="12">
        <f>IFERROR(VLOOKUP(零担!C214,[1]零担!$R:$Z,8,0),"")</f>
        <v>2.1126760563380281E-2</v>
      </c>
      <c r="H214" s="12">
        <f>IFERROR(VLOOKUP(零担!C214,[1]零担!$R:$Z,9,0),"")</f>
        <v>1.7754616786274369E-2</v>
      </c>
    </row>
    <row r="215" spans="1:8" ht="20.100000000000001" customHeight="1" x14ac:dyDescent="0.2">
      <c r="A215" s="11" t="s">
        <v>399</v>
      </c>
      <c r="B215" s="11" t="s">
        <v>218</v>
      </c>
      <c r="C215" s="11" t="s">
        <v>227</v>
      </c>
      <c r="D215" s="11"/>
      <c r="E215" s="11"/>
      <c r="F215" s="11"/>
      <c r="G215" s="12">
        <f>IFERROR(VLOOKUP(零担!C215,[1]零担!$R:$Z,8,0),"")</f>
        <v>2.3474178403755869E-3</v>
      </c>
      <c r="H215" s="12">
        <f>IFERROR(VLOOKUP(零担!C215,[1]零担!$R:$Z,9,0),"")</f>
        <v>2.7611212036717822E-3</v>
      </c>
    </row>
    <row r="216" spans="1:8" ht="20.100000000000001" customHeight="1" x14ac:dyDescent="0.2">
      <c r="A216" s="11" t="s">
        <v>399</v>
      </c>
      <c r="B216" s="11" t="s">
        <v>218</v>
      </c>
      <c r="C216" s="11" t="s">
        <v>228</v>
      </c>
      <c r="D216" s="11"/>
      <c r="E216" s="11"/>
      <c r="F216" s="11"/>
      <c r="G216" s="12">
        <f>IFERROR(VLOOKUP(零担!C216,[1]零担!$R:$Z,8,0),"")</f>
        <v>1.1737089201877934E-2</v>
      </c>
      <c r="H216" s="12">
        <f>IFERROR(VLOOKUP(零担!C216,[1]零担!$R:$Z,9,0),"")</f>
        <v>1.0830221809282198E-2</v>
      </c>
    </row>
    <row r="217" spans="1:8" ht="20.100000000000001" customHeight="1" x14ac:dyDescent="0.2">
      <c r="A217" s="11" t="s">
        <v>399</v>
      </c>
      <c r="B217" s="11" t="s">
        <v>218</v>
      </c>
      <c r="C217" s="11" t="s">
        <v>229</v>
      </c>
      <c r="D217" s="11"/>
      <c r="E217" s="11"/>
      <c r="F217" s="11"/>
      <c r="G217" s="12" t="str">
        <f>IFERROR(VLOOKUP(零担!C217,[1]零担!$R:$Z,8,0),"")</f>
        <v/>
      </c>
      <c r="H217" s="12" t="str">
        <f>IFERROR(VLOOKUP(零担!C217,[1]零担!$R:$Z,9,0),"")</f>
        <v/>
      </c>
    </row>
    <row r="218" spans="1:8" ht="20.100000000000001" customHeight="1" x14ac:dyDescent="0.2">
      <c r="A218" s="11" t="s">
        <v>399</v>
      </c>
      <c r="B218" s="11" t="s">
        <v>230</v>
      </c>
      <c r="C218" s="11" t="s">
        <v>231</v>
      </c>
      <c r="D218" s="11"/>
      <c r="E218" s="11"/>
      <c r="F218" s="11"/>
      <c r="G218" s="12" t="str">
        <f>IFERROR(VLOOKUP(零担!C218,[1]零担!$R:$Z,8,0),"")</f>
        <v/>
      </c>
      <c r="H218" s="12" t="str">
        <f>IFERROR(VLOOKUP(零担!C218,[1]零担!$R:$Z,9,0),"")</f>
        <v/>
      </c>
    </row>
    <row r="219" spans="1:8" ht="20.100000000000001" customHeight="1" x14ac:dyDescent="0.2">
      <c r="A219" s="11" t="s">
        <v>399</v>
      </c>
      <c r="B219" s="11" t="s">
        <v>230</v>
      </c>
      <c r="C219" s="11" t="s">
        <v>232</v>
      </c>
      <c r="D219" s="11"/>
      <c r="E219" s="11"/>
      <c r="F219" s="11"/>
      <c r="G219" s="12" t="str">
        <f>IFERROR(VLOOKUP(零担!C219,[1]零担!$R:$Z,8,0),"")</f>
        <v/>
      </c>
      <c r="H219" s="12" t="str">
        <f>IFERROR(VLOOKUP(零担!C219,[1]零担!$R:$Z,9,0),"")</f>
        <v/>
      </c>
    </row>
    <row r="220" spans="1:8" ht="20.100000000000001" customHeight="1" x14ac:dyDescent="0.2">
      <c r="A220" s="11" t="s">
        <v>399</v>
      </c>
      <c r="B220" s="11" t="s">
        <v>230</v>
      </c>
      <c r="C220" s="11" t="s">
        <v>233</v>
      </c>
      <c r="D220" s="11"/>
      <c r="E220" s="11"/>
      <c r="F220" s="11"/>
      <c r="G220" s="12" t="str">
        <f>IFERROR(VLOOKUP(零担!C220,[1]零担!$R:$Z,8,0),"")</f>
        <v/>
      </c>
      <c r="H220" s="12" t="str">
        <f>IFERROR(VLOOKUP(零担!C220,[1]零担!$R:$Z,9,0),"")</f>
        <v/>
      </c>
    </row>
    <row r="221" spans="1:8" ht="20.100000000000001" customHeight="1" x14ac:dyDescent="0.2">
      <c r="A221" s="11" t="s">
        <v>399</v>
      </c>
      <c r="B221" s="11" t="s">
        <v>230</v>
      </c>
      <c r="C221" s="11" t="s">
        <v>234</v>
      </c>
      <c r="D221" s="11"/>
      <c r="E221" s="11"/>
      <c r="F221" s="11"/>
      <c r="G221" s="12">
        <f>IFERROR(VLOOKUP(零担!C221,[1]零担!$R:$Z,8,0),"")</f>
        <v>7.0422535211267607E-3</v>
      </c>
      <c r="H221" s="12">
        <f>IFERROR(VLOOKUP(零担!C221,[1]零担!$R:$Z,9,0),"")</f>
        <v>4.3580984854514684E-3</v>
      </c>
    </row>
    <row r="222" spans="1:8" ht="20.100000000000001" customHeight="1" x14ac:dyDescent="0.2">
      <c r="A222" s="11" t="s">
        <v>399</v>
      </c>
      <c r="B222" s="11" t="s">
        <v>230</v>
      </c>
      <c r="C222" s="11" t="s">
        <v>235</v>
      </c>
      <c r="D222" s="11"/>
      <c r="E222" s="11"/>
      <c r="F222" s="11"/>
      <c r="G222" s="12" t="str">
        <f>IFERROR(VLOOKUP(零担!C222,[1]零担!$R:$Z,8,0),"")</f>
        <v/>
      </c>
      <c r="H222" s="12" t="str">
        <f>IFERROR(VLOOKUP(零担!C222,[1]零担!$R:$Z,9,0),"")</f>
        <v/>
      </c>
    </row>
    <row r="223" spans="1:8" ht="20.100000000000001" customHeight="1" x14ac:dyDescent="0.2">
      <c r="A223" s="11" t="s">
        <v>399</v>
      </c>
      <c r="B223" s="11" t="s">
        <v>230</v>
      </c>
      <c r="C223" s="11" t="s">
        <v>236</v>
      </c>
      <c r="D223" s="11"/>
      <c r="E223" s="11"/>
      <c r="F223" s="11"/>
      <c r="G223" s="12" t="str">
        <f>IFERROR(VLOOKUP(零担!C223,[1]零担!$R:$Z,8,0),"")</f>
        <v/>
      </c>
      <c r="H223" s="12" t="str">
        <f>IFERROR(VLOOKUP(零担!C223,[1]零担!$R:$Z,9,0),"")</f>
        <v/>
      </c>
    </row>
    <row r="224" spans="1:8" ht="20.100000000000001" customHeight="1" x14ac:dyDescent="0.2">
      <c r="A224" s="11" t="s">
        <v>399</v>
      </c>
      <c r="B224" s="11" t="s">
        <v>230</v>
      </c>
      <c r="C224" s="11" t="s">
        <v>237</v>
      </c>
      <c r="D224" s="11"/>
      <c r="E224" s="11"/>
      <c r="F224" s="11"/>
      <c r="G224" s="12" t="str">
        <f>IFERROR(VLOOKUP(零担!C224,[1]零担!$R:$Z,8,0),"")</f>
        <v/>
      </c>
      <c r="H224" s="12" t="str">
        <f>IFERROR(VLOOKUP(零担!C224,[1]零担!$R:$Z,9,0),"")</f>
        <v/>
      </c>
    </row>
    <row r="225" spans="1:8" ht="20.100000000000001" customHeight="1" x14ac:dyDescent="0.2">
      <c r="A225" s="11" t="s">
        <v>399</v>
      </c>
      <c r="B225" s="11" t="s">
        <v>230</v>
      </c>
      <c r="C225" s="11" t="s">
        <v>238</v>
      </c>
      <c r="D225" s="11"/>
      <c r="E225" s="11"/>
      <c r="F225" s="11"/>
      <c r="G225" s="12" t="str">
        <f>IFERROR(VLOOKUP(零担!C225,[1]零担!$R:$Z,8,0),"")</f>
        <v/>
      </c>
      <c r="H225" s="12" t="str">
        <f>IFERROR(VLOOKUP(零担!C225,[1]零担!$R:$Z,9,0),"")</f>
        <v/>
      </c>
    </row>
    <row r="226" spans="1:8" ht="20.100000000000001" customHeight="1" x14ac:dyDescent="0.2">
      <c r="A226" s="11" t="s">
        <v>399</v>
      </c>
      <c r="B226" s="11" t="s">
        <v>230</v>
      </c>
      <c r="C226" s="11" t="s">
        <v>239</v>
      </c>
      <c r="D226" s="11"/>
      <c r="E226" s="11"/>
      <c r="F226" s="11"/>
      <c r="G226" s="12" t="str">
        <f>IFERROR(VLOOKUP(零担!C226,[1]零担!$R:$Z,8,0),"")</f>
        <v/>
      </c>
      <c r="H226" s="12" t="str">
        <f>IFERROR(VLOOKUP(零担!C226,[1]零担!$R:$Z,9,0),"")</f>
        <v/>
      </c>
    </row>
    <row r="227" spans="1:8" ht="20.100000000000001" customHeight="1" x14ac:dyDescent="0.2">
      <c r="A227" s="11" t="s">
        <v>399</v>
      </c>
      <c r="B227" s="11" t="s">
        <v>230</v>
      </c>
      <c r="C227" s="11" t="s">
        <v>240</v>
      </c>
      <c r="D227" s="11"/>
      <c r="E227" s="11"/>
      <c r="F227" s="11"/>
      <c r="G227" s="12" t="str">
        <f>IFERROR(VLOOKUP(零担!C227,[1]零担!$R:$Z,8,0),"")</f>
        <v/>
      </c>
      <c r="H227" s="12" t="str">
        <f>IFERROR(VLOOKUP(零担!C227,[1]零担!$R:$Z,9,0),"")</f>
        <v/>
      </c>
    </row>
    <row r="228" spans="1:8" ht="20.100000000000001" customHeight="1" x14ac:dyDescent="0.2">
      <c r="A228" s="11" t="s">
        <v>399</v>
      </c>
      <c r="B228" s="11" t="s">
        <v>230</v>
      </c>
      <c r="C228" s="11" t="s">
        <v>241</v>
      </c>
      <c r="D228" s="11"/>
      <c r="E228" s="11"/>
      <c r="F228" s="11"/>
      <c r="G228" s="12" t="str">
        <f>IFERROR(VLOOKUP(零担!C228,[1]零担!$R:$Z,8,0),"")</f>
        <v/>
      </c>
      <c r="H228" s="12" t="str">
        <f>IFERROR(VLOOKUP(零担!C228,[1]零担!$R:$Z,9,0),"")</f>
        <v/>
      </c>
    </row>
    <row r="229" spans="1:8" ht="20.100000000000001" customHeight="1" x14ac:dyDescent="0.2">
      <c r="A229" s="11" t="s">
        <v>399</v>
      </c>
      <c r="B229" s="11" t="s">
        <v>230</v>
      </c>
      <c r="C229" s="11" t="s">
        <v>242</v>
      </c>
      <c r="D229" s="11"/>
      <c r="E229" s="11"/>
      <c r="F229" s="11"/>
      <c r="G229" s="12" t="str">
        <f>IFERROR(VLOOKUP(零担!C229,[1]零担!$R:$Z,8,0),"")</f>
        <v/>
      </c>
      <c r="H229" s="12" t="str">
        <f>IFERROR(VLOOKUP(零担!C229,[1]零担!$R:$Z,9,0),"")</f>
        <v/>
      </c>
    </row>
    <row r="230" spans="1:8" ht="20.100000000000001" customHeight="1" x14ac:dyDescent="0.2">
      <c r="A230" s="11" t="s">
        <v>399</v>
      </c>
      <c r="B230" s="11" t="s">
        <v>230</v>
      </c>
      <c r="C230" s="11" t="s">
        <v>243</v>
      </c>
      <c r="D230" s="11"/>
      <c r="E230" s="11"/>
      <c r="F230" s="11"/>
      <c r="G230" s="12" t="str">
        <f>IFERROR(VLOOKUP(零担!C230,[1]零担!$R:$Z,8,0),"")</f>
        <v/>
      </c>
      <c r="H230" s="12" t="str">
        <f>IFERROR(VLOOKUP(零担!C230,[1]零担!$R:$Z,9,0),"")</f>
        <v/>
      </c>
    </row>
    <row r="231" spans="1:8" ht="20.100000000000001" customHeight="1" x14ac:dyDescent="0.2">
      <c r="A231" s="11" t="s">
        <v>399</v>
      </c>
      <c r="B231" s="11" t="s">
        <v>230</v>
      </c>
      <c r="C231" s="11" t="s">
        <v>244</v>
      </c>
      <c r="D231" s="11"/>
      <c r="E231" s="11"/>
      <c r="F231" s="11"/>
      <c r="G231" s="12" t="str">
        <f>IFERROR(VLOOKUP(零担!C231,[1]零担!$R:$Z,8,0),"")</f>
        <v/>
      </c>
      <c r="H231" s="12" t="str">
        <f>IFERROR(VLOOKUP(零担!C231,[1]零担!$R:$Z,9,0),"")</f>
        <v/>
      </c>
    </row>
    <row r="232" spans="1:8" ht="20.100000000000001" customHeight="1" x14ac:dyDescent="0.2">
      <c r="A232" s="11" t="s">
        <v>399</v>
      </c>
      <c r="B232" s="11" t="s">
        <v>245</v>
      </c>
      <c r="C232" s="11" t="s">
        <v>246</v>
      </c>
      <c r="D232" s="11"/>
      <c r="E232" s="11"/>
      <c r="F232" s="11"/>
      <c r="G232" s="12" t="str">
        <f>IFERROR(VLOOKUP(零担!C232,[1]零担!$R:$Z,8,0),"")</f>
        <v/>
      </c>
      <c r="H232" s="12" t="str">
        <f>IFERROR(VLOOKUP(零担!C232,[1]零担!$R:$Z,9,0),"")</f>
        <v/>
      </c>
    </row>
    <row r="233" spans="1:8" ht="20.100000000000001" customHeight="1" x14ac:dyDescent="0.2">
      <c r="A233" s="11" t="s">
        <v>399</v>
      </c>
      <c r="B233" s="11" t="s">
        <v>245</v>
      </c>
      <c r="C233" s="11" t="s">
        <v>247</v>
      </c>
      <c r="D233" s="11"/>
      <c r="E233" s="11"/>
      <c r="F233" s="11"/>
      <c r="G233" s="12" t="str">
        <f>IFERROR(VLOOKUP(零担!C233,[1]零担!$R:$Z,8,0),"")</f>
        <v/>
      </c>
      <c r="H233" s="12" t="str">
        <f>IFERROR(VLOOKUP(零担!C233,[1]零担!$R:$Z,9,0),"")</f>
        <v/>
      </c>
    </row>
    <row r="234" spans="1:8" ht="20.100000000000001" customHeight="1" x14ac:dyDescent="0.2">
      <c r="A234" s="11" t="s">
        <v>399</v>
      </c>
      <c r="B234" s="11" t="s">
        <v>245</v>
      </c>
      <c r="C234" s="11" t="s">
        <v>248</v>
      </c>
      <c r="D234" s="11"/>
      <c r="E234" s="11"/>
      <c r="F234" s="11"/>
      <c r="G234" s="12" t="str">
        <f>IFERROR(VLOOKUP(零担!C234,[1]零担!$R:$Z,8,0),"")</f>
        <v/>
      </c>
      <c r="H234" s="12" t="str">
        <f>IFERROR(VLOOKUP(零担!C234,[1]零担!$R:$Z,9,0),"")</f>
        <v/>
      </c>
    </row>
    <row r="235" spans="1:8" ht="20.100000000000001" customHeight="1" x14ac:dyDescent="0.2">
      <c r="A235" s="11" t="s">
        <v>399</v>
      </c>
      <c r="B235" s="11" t="s">
        <v>245</v>
      </c>
      <c r="C235" s="11" t="s">
        <v>249</v>
      </c>
      <c r="D235" s="11"/>
      <c r="E235" s="11"/>
      <c r="F235" s="11"/>
      <c r="G235" s="12" t="str">
        <f>IFERROR(VLOOKUP(零担!C235,[1]零担!$R:$Z,8,0),"")</f>
        <v/>
      </c>
      <c r="H235" s="12" t="str">
        <f>IFERROR(VLOOKUP(零担!C235,[1]零担!$R:$Z,9,0),"")</f>
        <v/>
      </c>
    </row>
    <row r="236" spans="1:8" ht="20.100000000000001" customHeight="1" x14ac:dyDescent="0.2">
      <c r="A236" s="11" t="s">
        <v>399</v>
      </c>
      <c r="B236" s="11" t="s">
        <v>245</v>
      </c>
      <c r="C236" s="11" t="s">
        <v>250</v>
      </c>
      <c r="D236" s="11"/>
      <c r="E236" s="11"/>
      <c r="F236" s="11"/>
      <c r="G236" s="12" t="str">
        <f>IFERROR(VLOOKUP(零担!C236,[1]零担!$R:$Z,8,0),"")</f>
        <v/>
      </c>
      <c r="H236" s="12" t="str">
        <f>IFERROR(VLOOKUP(零担!C236,[1]零担!$R:$Z,9,0),"")</f>
        <v/>
      </c>
    </row>
    <row r="237" spans="1:8" ht="20.100000000000001" customHeight="1" x14ac:dyDescent="0.2">
      <c r="A237" s="11" t="s">
        <v>399</v>
      </c>
      <c r="B237" s="11" t="s">
        <v>245</v>
      </c>
      <c r="C237" s="11" t="s">
        <v>251</v>
      </c>
      <c r="D237" s="11"/>
      <c r="E237" s="11"/>
      <c r="F237" s="11"/>
      <c r="G237" s="12" t="str">
        <f>IFERROR(VLOOKUP(零担!C237,[1]零担!$R:$Z,8,0),"")</f>
        <v/>
      </c>
      <c r="H237" s="12" t="str">
        <f>IFERROR(VLOOKUP(零担!C237,[1]零担!$R:$Z,9,0),"")</f>
        <v/>
      </c>
    </row>
    <row r="238" spans="1:8" ht="20.100000000000001" customHeight="1" x14ac:dyDescent="0.2">
      <c r="A238" s="11" t="s">
        <v>399</v>
      </c>
      <c r="B238" s="11" t="s">
        <v>245</v>
      </c>
      <c r="C238" s="11" t="s">
        <v>252</v>
      </c>
      <c r="D238" s="11"/>
      <c r="E238" s="11"/>
      <c r="F238" s="11"/>
      <c r="G238" s="12" t="str">
        <f>IFERROR(VLOOKUP(零担!C238,[1]零担!$R:$Z,8,0),"")</f>
        <v/>
      </c>
      <c r="H238" s="12" t="str">
        <f>IFERROR(VLOOKUP(零担!C238,[1]零担!$R:$Z,9,0),"")</f>
        <v/>
      </c>
    </row>
    <row r="239" spans="1:8" ht="20.100000000000001" customHeight="1" x14ac:dyDescent="0.2">
      <c r="A239" s="11" t="s">
        <v>399</v>
      </c>
      <c r="B239" s="11" t="s">
        <v>245</v>
      </c>
      <c r="C239" s="11" t="s">
        <v>253</v>
      </c>
      <c r="D239" s="11"/>
      <c r="E239" s="11"/>
      <c r="F239" s="11"/>
      <c r="G239" s="12" t="str">
        <f>IFERROR(VLOOKUP(零担!C239,[1]零担!$R:$Z,8,0),"")</f>
        <v/>
      </c>
      <c r="H239" s="12" t="str">
        <f>IFERROR(VLOOKUP(零担!C239,[1]零担!$R:$Z,9,0),"")</f>
        <v/>
      </c>
    </row>
    <row r="240" spans="1:8" ht="20.100000000000001" customHeight="1" x14ac:dyDescent="0.2">
      <c r="A240" s="11" t="s">
        <v>399</v>
      </c>
      <c r="B240" s="11" t="s">
        <v>245</v>
      </c>
      <c r="C240" s="11" t="s">
        <v>254</v>
      </c>
      <c r="D240" s="11"/>
      <c r="E240" s="11"/>
      <c r="F240" s="11"/>
      <c r="G240" s="12" t="str">
        <f>IFERROR(VLOOKUP(零担!C240,[1]零担!$R:$Z,8,0),"")</f>
        <v/>
      </c>
      <c r="H240" s="12" t="str">
        <f>IFERROR(VLOOKUP(零担!C240,[1]零担!$R:$Z,9,0),"")</f>
        <v/>
      </c>
    </row>
    <row r="241" spans="1:8" ht="20.100000000000001" customHeight="1" x14ac:dyDescent="0.2">
      <c r="A241" s="11" t="s">
        <v>399</v>
      </c>
      <c r="B241" s="11" t="s">
        <v>245</v>
      </c>
      <c r="C241" s="11" t="s">
        <v>255</v>
      </c>
      <c r="D241" s="11"/>
      <c r="E241" s="11"/>
      <c r="F241" s="11"/>
      <c r="G241" s="12" t="str">
        <f>IFERROR(VLOOKUP(零担!C241,[1]零担!$R:$Z,8,0),"")</f>
        <v/>
      </c>
      <c r="H241" s="12" t="str">
        <f>IFERROR(VLOOKUP(零担!C241,[1]零担!$R:$Z,9,0),"")</f>
        <v/>
      </c>
    </row>
    <row r="242" spans="1:8" ht="20.100000000000001" customHeight="1" x14ac:dyDescent="0.2">
      <c r="A242" s="11" t="s">
        <v>399</v>
      </c>
      <c r="B242" s="11" t="s">
        <v>245</v>
      </c>
      <c r="C242" s="11" t="s">
        <v>256</v>
      </c>
      <c r="D242" s="11"/>
      <c r="E242" s="11"/>
      <c r="F242" s="11"/>
      <c r="G242" s="12" t="str">
        <f>IFERROR(VLOOKUP(零担!C242,[1]零担!$R:$Z,8,0),"")</f>
        <v/>
      </c>
      <c r="H242" s="12" t="str">
        <f>IFERROR(VLOOKUP(零担!C242,[1]零担!$R:$Z,9,0),"")</f>
        <v/>
      </c>
    </row>
    <row r="243" spans="1:8" ht="20.100000000000001" customHeight="1" x14ac:dyDescent="0.2">
      <c r="A243" s="11" t="s">
        <v>399</v>
      </c>
      <c r="B243" s="11" t="s">
        <v>245</v>
      </c>
      <c r="C243" s="11" t="s">
        <v>257</v>
      </c>
      <c r="D243" s="11"/>
      <c r="E243" s="11"/>
      <c r="F243" s="11"/>
      <c r="G243" s="12" t="str">
        <f>IFERROR(VLOOKUP(零担!C243,[1]零担!$R:$Z,8,0),"")</f>
        <v/>
      </c>
      <c r="H243" s="12" t="str">
        <f>IFERROR(VLOOKUP(零担!C243,[1]零担!$R:$Z,9,0),"")</f>
        <v/>
      </c>
    </row>
    <row r="244" spans="1:8" ht="20.100000000000001" customHeight="1" x14ac:dyDescent="0.2">
      <c r="A244" s="11" t="s">
        <v>399</v>
      </c>
      <c r="B244" s="11" t="s">
        <v>258</v>
      </c>
      <c r="C244" s="11" t="s">
        <v>259</v>
      </c>
      <c r="D244" s="11"/>
      <c r="E244" s="11"/>
      <c r="F244" s="11"/>
      <c r="G244" s="12" t="str">
        <f>IFERROR(VLOOKUP(零担!C244,[1]零担!$R:$Z,8,0),"")</f>
        <v/>
      </c>
      <c r="H244" s="12" t="str">
        <f>IFERROR(VLOOKUP(零担!C244,[1]零担!$R:$Z,9,0),"")</f>
        <v/>
      </c>
    </row>
    <row r="245" spans="1:8" ht="20.100000000000001" customHeight="1" x14ac:dyDescent="0.2">
      <c r="A245" s="11" t="s">
        <v>399</v>
      </c>
      <c r="B245" s="11" t="s">
        <v>258</v>
      </c>
      <c r="C245" s="11" t="s">
        <v>260</v>
      </c>
      <c r="D245" s="11"/>
      <c r="E245" s="11"/>
      <c r="F245" s="11"/>
      <c r="G245" s="12" t="str">
        <f>IFERROR(VLOOKUP(零担!C245,[1]零担!$R:$Z,8,0),"")</f>
        <v/>
      </c>
      <c r="H245" s="12" t="str">
        <f>IFERROR(VLOOKUP(零担!C245,[1]零担!$R:$Z,9,0),"")</f>
        <v/>
      </c>
    </row>
    <row r="246" spans="1:8" ht="20.100000000000001" customHeight="1" x14ac:dyDescent="0.2">
      <c r="A246" s="11" t="s">
        <v>399</v>
      </c>
      <c r="B246" s="11" t="s">
        <v>258</v>
      </c>
      <c r="C246" s="11" t="s">
        <v>261</v>
      </c>
      <c r="D246" s="11"/>
      <c r="E246" s="11"/>
      <c r="F246" s="11"/>
      <c r="G246" s="12" t="str">
        <f>IFERROR(VLOOKUP(零担!C246,[1]零担!$R:$Z,8,0),"")</f>
        <v/>
      </c>
      <c r="H246" s="12" t="str">
        <f>IFERROR(VLOOKUP(零担!C246,[1]零担!$R:$Z,9,0),"")</f>
        <v/>
      </c>
    </row>
    <row r="247" spans="1:8" ht="20.100000000000001" customHeight="1" x14ac:dyDescent="0.2">
      <c r="A247" s="11" t="s">
        <v>399</v>
      </c>
      <c r="B247" s="11" t="s">
        <v>258</v>
      </c>
      <c r="C247" s="11" t="s">
        <v>262</v>
      </c>
      <c r="D247" s="11"/>
      <c r="E247" s="11"/>
      <c r="F247" s="11"/>
      <c r="G247" s="12" t="str">
        <f>IFERROR(VLOOKUP(零担!C247,[1]零担!$R:$Z,8,0),"")</f>
        <v/>
      </c>
      <c r="H247" s="12" t="str">
        <f>IFERROR(VLOOKUP(零担!C247,[1]零担!$R:$Z,9,0),"")</f>
        <v/>
      </c>
    </row>
    <row r="248" spans="1:8" ht="20.100000000000001" customHeight="1" x14ac:dyDescent="0.2">
      <c r="A248" s="11" t="s">
        <v>399</v>
      </c>
      <c r="B248" s="11" t="s">
        <v>258</v>
      </c>
      <c r="C248" s="11" t="s">
        <v>263</v>
      </c>
      <c r="D248" s="11"/>
      <c r="E248" s="11"/>
      <c r="F248" s="11"/>
      <c r="G248" s="12">
        <f>IFERROR(VLOOKUP(零担!C248,[1]零担!$R:$Z,8,0),"")</f>
        <v>2.3474178403755869E-3</v>
      </c>
      <c r="H248" s="12">
        <f>IFERROR(VLOOKUP(零担!C248,[1]零担!$R:$Z,9,0),"")</f>
        <v>2.2088969629374257E-3</v>
      </c>
    </row>
    <row r="249" spans="1:8" ht="20.100000000000001" customHeight="1" x14ac:dyDescent="0.2">
      <c r="A249" s="11" t="s">
        <v>399</v>
      </c>
      <c r="B249" s="11" t="s">
        <v>264</v>
      </c>
      <c r="C249" s="11" t="s">
        <v>265</v>
      </c>
      <c r="D249" s="11"/>
      <c r="E249" s="11"/>
      <c r="F249" s="11"/>
      <c r="G249" s="12" t="str">
        <f>IFERROR(VLOOKUP(零担!C249,[1]零担!$R:$Z,8,0),"")</f>
        <v/>
      </c>
      <c r="H249" s="12" t="str">
        <f>IFERROR(VLOOKUP(零担!C249,[1]零担!$R:$Z,9,0),"")</f>
        <v/>
      </c>
    </row>
    <row r="250" spans="1:8" ht="20.100000000000001" customHeight="1" x14ac:dyDescent="0.2">
      <c r="A250" s="11" t="s">
        <v>399</v>
      </c>
      <c r="B250" s="11" t="s">
        <v>264</v>
      </c>
      <c r="C250" s="11" t="s">
        <v>266</v>
      </c>
      <c r="D250" s="11"/>
      <c r="E250" s="11"/>
      <c r="F250" s="11"/>
      <c r="G250" s="12" t="str">
        <f>IFERROR(VLOOKUP(零担!C250,[1]零担!$R:$Z,8,0),"")</f>
        <v/>
      </c>
      <c r="H250" s="12" t="str">
        <f>IFERROR(VLOOKUP(零担!C250,[1]零担!$R:$Z,9,0),"")</f>
        <v/>
      </c>
    </row>
    <row r="251" spans="1:8" ht="20.100000000000001" customHeight="1" x14ac:dyDescent="0.2">
      <c r="A251" s="11" t="s">
        <v>399</v>
      </c>
      <c r="B251" s="11" t="s">
        <v>264</v>
      </c>
      <c r="C251" s="11" t="s">
        <v>267</v>
      </c>
      <c r="D251" s="11"/>
      <c r="E251" s="11"/>
      <c r="F251" s="11"/>
      <c r="G251" s="12" t="str">
        <f>IFERROR(VLOOKUP(零担!C251,[1]零担!$R:$Z,8,0),"")</f>
        <v/>
      </c>
      <c r="H251" s="12" t="str">
        <f>IFERROR(VLOOKUP(零担!C251,[1]零担!$R:$Z,9,0),"")</f>
        <v/>
      </c>
    </row>
    <row r="252" spans="1:8" ht="20.100000000000001" customHeight="1" x14ac:dyDescent="0.2">
      <c r="A252" s="11" t="s">
        <v>399</v>
      </c>
      <c r="B252" s="11" t="s">
        <v>264</v>
      </c>
      <c r="C252" s="11" t="s">
        <v>268</v>
      </c>
      <c r="D252" s="11"/>
      <c r="E252" s="11"/>
      <c r="F252" s="11"/>
      <c r="G252" s="12" t="str">
        <f>IFERROR(VLOOKUP(零担!C252,[1]零担!$R:$Z,8,0),"")</f>
        <v/>
      </c>
      <c r="H252" s="12" t="str">
        <f>IFERROR(VLOOKUP(零担!C252,[1]零担!$R:$Z,9,0),"")</f>
        <v/>
      </c>
    </row>
    <row r="253" spans="1:8" ht="20.100000000000001" customHeight="1" x14ac:dyDescent="0.2">
      <c r="A253" s="11" t="s">
        <v>399</v>
      </c>
      <c r="B253" s="11" t="s">
        <v>264</v>
      </c>
      <c r="C253" s="11" t="s">
        <v>269</v>
      </c>
      <c r="D253" s="11"/>
      <c r="E253" s="11"/>
      <c r="F253" s="11"/>
      <c r="G253" s="12" t="str">
        <f>IFERROR(VLOOKUP(零担!C253,[1]零担!$R:$Z,8,0),"")</f>
        <v/>
      </c>
      <c r="H253" s="12" t="str">
        <f>IFERROR(VLOOKUP(零担!C253,[1]零担!$R:$Z,9,0),"")</f>
        <v/>
      </c>
    </row>
    <row r="254" spans="1:8" ht="20.100000000000001" customHeight="1" x14ac:dyDescent="0.2">
      <c r="A254" s="11" t="s">
        <v>399</v>
      </c>
      <c r="B254" s="11" t="s">
        <v>264</v>
      </c>
      <c r="C254" s="11" t="s">
        <v>270</v>
      </c>
      <c r="D254" s="11"/>
      <c r="E254" s="11"/>
      <c r="F254" s="11"/>
      <c r="G254" s="12" t="str">
        <f>IFERROR(VLOOKUP(零担!C254,[1]零担!$R:$Z,8,0),"")</f>
        <v/>
      </c>
      <c r="H254" s="12" t="str">
        <f>IFERROR(VLOOKUP(零担!C254,[1]零担!$R:$Z,9,0),"")</f>
        <v/>
      </c>
    </row>
    <row r="255" spans="1:8" ht="20.100000000000001" customHeight="1" x14ac:dyDescent="0.2">
      <c r="A255" s="11" t="s">
        <v>399</v>
      </c>
      <c r="B255" s="11" t="s">
        <v>264</v>
      </c>
      <c r="C255" s="11" t="s">
        <v>271</v>
      </c>
      <c r="D255" s="11"/>
      <c r="E255" s="11"/>
      <c r="F255" s="11"/>
      <c r="G255" s="12" t="str">
        <f>IFERROR(VLOOKUP(零担!C255,[1]零担!$R:$Z,8,0),"")</f>
        <v/>
      </c>
      <c r="H255" s="12" t="str">
        <f>IFERROR(VLOOKUP(零担!C255,[1]零担!$R:$Z,9,0),"")</f>
        <v/>
      </c>
    </row>
    <row r="256" spans="1:8" ht="20.100000000000001" customHeight="1" x14ac:dyDescent="0.2">
      <c r="A256" s="11" t="s">
        <v>399</v>
      </c>
      <c r="B256" s="11" t="s">
        <v>264</v>
      </c>
      <c r="C256" s="11" t="s">
        <v>272</v>
      </c>
      <c r="D256" s="11"/>
      <c r="E256" s="11"/>
      <c r="F256" s="11"/>
      <c r="G256" s="12" t="str">
        <f>IFERROR(VLOOKUP(零担!C256,[1]零担!$R:$Z,8,0),"")</f>
        <v/>
      </c>
      <c r="H256" s="12" t="str">
        <f>IFERROR(VLOOKUP(零担!C256,[1]零担!$R:$Z,9,0),"")</f>
        <v/>
      </c>
    </row>
    <row r="257" spans="1:8" ht="20.100000000000001" customHeight="1" x14ac:dyDescent="0.2">
      <c r="A257" s="11" t="s">
        <v>399</v>
      </c>
      <c r="B257" s="11" t="s">
        <v>273</v>
      </c>
      <c r="C257" s="11" t="s">
        <v>274</v>
      </c>
      <c r="D257" s="11"/>
      <c r="E257" s="11"/>
      <c r="F257" s="11"/>
      <c r="G257" s="12">
        <f>IFERROR(VLOOKUP(零担!C257,[1]零担!$R:$Z,8,0),"")</f>
        <v>2.3474178403755869E-3</v>
      </c>
      <c r="H257" s="12">
        <f>IFERROR(VLOOKUP(零担!C257,[1]零担!$R:$Z,9,0),"")</f>
        <v>8.2833636110153468E-4</v>
      </c>
    </row>
    <row r="258" spans="1:8" ht="20.100000000000001" customHeight="1" x14ac:dyDescent="0.2">
      <c r="A258" s="11" t="s">
        <v>399</v>
      </c>
      <c r="B258" s="11" t="s">
        <v>273</v>
      </c>
      <c r="C258" s="11" t="s">
        <v>275</v>
      </c>
      <c r="D258" s="11"/>
      <c r="E258" s="11"/>
      <c r="F258" s="11"/>
      <c r="G258" s="12" t="str">
        <f>IFERROR(VLOOKUP(零担!C258,[1]零担!$R:$Z,8,0),"")</f>
        <v/>
      </c>
      <c r="H258" s="12" t="str">
        <f>IFERROR(VLOOKUP(零担!C258,[1]零担!$R:$Z,9,0),"")</f>
        <v/>
      </c>
    </row>
    <row r="259" spans="1:8" ht="20.100000000000001" customHeight="1" x14ac:dyDescent="0.2">
      <c r="A259" s="11" t="s">
        <v>399</v>
      </c>
      <c r="B259" s="11" t="s">
        <v>273</v>
      </c>
      <c r="C259" s="11" t="s">
        <v>276</v>
      </c>
      <c r="D259" s="11"/>
      <c r="E259" s="11"/>
      <c r="F259" s="11"/>
      <c r="G259" s="12" t="str">
        <f>IFERROR(VLOOKUP(零担!C259,[1]零担!$R:$Z,8,0),"")</f>
        <v/>
      </c>
      <c r="H259" s="12" t="str">
        <f>IFERROR(VLOOKUP(零担!C259,[1]零担!$R:$Z,9,0),"")</f>
        <v/>
      </c>
    </row>
    <row r="260" spans="1:8" ht="20.100000000000001" customHeight="1" x14ac:dyDescent="0.2">
      <c r="A260" s="11" t="s">
        <v>399</v>
      </c>
      <c r="B260" s="11" t="s">
        <v>273</v>
      </c>
      <c r="C260" s="11" t="s">
        <v>277</v>
      </c>
      <c r="D260" s="11"/>
      <c r="E260" s="11"/>
      <c r="F260" s="11"/>
      <c r="G260" s="12">
        <f>IFERROR(VLOOKUP(零担!C260,[1]零担!$R:$Z,8,0),"")</f>
        <v>1.6431924882629109E-2</v>
      </c>
      <c r="H260" s="12">
        <f>IFERROR(VLOOKUP(零担!C260,[1]零担!$R:$Z,9,0),"")</f>
        <v>1.1451032300715761E-2</v>
      </c>
    </row>
    <row r="261" spans="1:8" ht="20.100000000000001" customHeight="1" x14ac:dyDescent="0.2">
      <c r="A261" s="11" t="s">
        <v>399</v>
      </c>
      <c r="B261" s="11" t="s">
        <v>273</v>
      </c>
      <c r="C261" s="11" t="s">
        <v>278</v>
      </c>
      <c r="D261" s="11"/>
      <c r="E261" s="11"/>
      <c r="F261" s="11"/>
      <c r="G261" s="12" t="str">
        <f>IFERROR(VLOOKUP(零担!C261,[1]零担!$R:$Z,8,0),"")</f>
        <v/>
      </c>
      <c r="H261" s="12" t="str">
        <f>IFERROR(VLOOKUP(零担!C261,[1]零担!$R:$Z,9,0),"")</f>
        <v/>
      </c>
    </row>
    <row r="262" spans="1:8" ht="20.100000000000001" customHeight="1" x14ac:dyDescent="0.2">
      <c r="A262" s="11" t="s">
        <v>399</v>
      </c>
      <c r="B262" s="11" t="s">
        <v>273</v>
      </c>
      <c r="C262" s="11" t="s">
        <v>279</v>
      </c>
      <c r="D262" s="11"/>
      <c r="E262" s="11"/>
      <c r="F262" s="11"/>
      <c r="G262" s="12">
        <f>IFERROR(VLOOKUP(零担!C262,[1]零担!$R:$Z,8,0),"")</f>
        <v>3.2863849765258218E-2</v>
      </c>
      <c r="H262" s="12">
        <f>IFERROR(VLOOKUP(零担!C262,[1]零担!$R:$Z,9,0),"")</f>
        <v>2.9655822288036777E-2</v>
      </c>
    </row>
    <row r="263" spans="1:8" ht="20.100000000000001" customHeight="1" x14ac:dyDescent="0.2">
      <c r="A263" s="11" t="s">
        <v>399</v>
      </c>
      <c r="B263" s="11" t="s">
        <v>273</v>
      </c>
      <c r="C263" s="11" t="s">
        <v>280</v>
      </c>
      <c r="D263" s="11"/>
      <c r="E263" s="11"/>
      <c r="F263" s="11"/>
      <c r="G263" s="12">
        <f>IFERROR(VLOOKUP(零担!C263,[1]零担!$R:$Z,8,0),"")</f>
        <v>2.3474178403755869E-3</v>
      </c>
      <c r="H263" s="12">
        <f>IFERROR(VLOOKUP(零担!C263,[1]零担!$R:$Z,9,0),"")</f>
        <v>1.1044484814687128E-3</v>
      </c>
    </row>
    <row r="264" spans="1:8" ht="20.100000000000001" customHeight="1" x14ac:dyDescent="0.2">
      <c r="A264" s="11" t="s">
        <v>399</v>
      </c>
      <c r="B264" s="11" t="s">
        <v>273</v>
      </c>
      <c r="C264" s="11" t="s">
        <v>281</v>
      </c>
      <c r="D264" s="11"/>
      <c r="E264" s="11"/>
      <c r="F264" s="11"/>
      <c r="G264" s="12">
        <f>IFERROR(VLOOKUP(零担!C264,[1]零担!$R:$Z,8,0),"")</f>
        <v>4.4600938967136149E-2</v>
      </c>
      <c r="H264" s="12">
        <f>IFERROR(VLOOKUP(零担!C264,[1]零担!$R:$Z,9,0),"")</f>
        <v>2.4814858926487188E-2</v>
      </c>
    </row>
    <row r="265" spans="1:8" ht="20.100000000000001" customHeight="1" x14ac:dyDescent="0.2">
      <c r="A265" s="11" t="s">
        <v>399</v>
      </c>
      <c r="B265" s="11" t="s">
        <v>273</v>
      </c>
      <c r="C265" s="11" t="s">
        <v>282</v>
      </c>
      <c r="D265" s="11"/>
      <c r="E265" s="11"/>
      <c r="F265" s="11"/>
      <c r="G265" s="12" t="str">
        <f>IFERROR(VLOOKUP(零担!C265,[1]零担!$R:$Z,8,0),"")</f>
        <v/>
      </c>
      <c r="H265" s="12" t="str">
        <f>IFERROR(VLOOKUP(零担!C265,[1]零担!$R:$Z,9,0),"")</f>
        <v/>
      </c>
    </row>
    <row r="266" spans="1:8" ht="20.100000000000001" customHeight="1" x14ac:dyDescent="0.2">
      <c r="A266" s="11" t="s">
        <v>399</v>
      </c>
      <c r="B266" s="11" t="s">
        <v>273</v>
      </c>
      <c r="C266" s="11" t="s">
        <v>283</v>
      </c>
      <c r="D266" s="11"/>
      <c r="E266" s="11"/>
      <c r="F266" s="11"/>
      <c r="G266" s="12" t="str">
        <f>IFERROR(VLOOKUP(零担!C266,[1]零担!$R:$Z,8,0),"")</f>
        <v/>
      </c>
      <c r="H266" s="12" t="str">
        <f>IFERROR(VLOOKUP(零担!C266,[1]零担!$R:$Z,9,0),"")</f>
        <v/>
      </c>
    </row>
    <row r="267" spans="1:8" ht="20.100000000000001" customHeight="1" x14ac:dyDescent="0.2">
      <c r="A267" s="11" t="s">
        <v>399</v>
      </c>
      <c r="B267" s="11" t="s">
        <v>273</v>
      </c>
      <c r="C267" s="11" t="s">
        <v>284</v>
      </c>
      <c r="D267" s="11"/>
      <c r="E267" s="11"/>
      <c r="F267" s="11"/>
      <c r="G267" s="12" t="str">
        <f>IFERROR(VLOOKUP(零担!C267,[1]零担!$R:$Z,8,0),"")</f>
        <v/>
      </c>
      <c r="H267" s="12" t="str">
        <f>IFERROR(VLOOKUP(零担!C267,[1]零担!$R:$Z,9,0),"")</f>
        <v/>
      </c>
    </row>
    <row r="268" spans="1:8" ht="20.100000000000001" customHeight="1" x14ac:dyDescent="0.2">
      <c r="A268" s="11" t="s">
        <v>399</v>
      </c>
      <c r="B268" s="11" t="s">
        <v>273</v>
      </c>
      <c r="C268" s="11" t="s">
        <v>285</v>
      </c>
      <c r="D268" s="11"/>
      <c r="E268" s="11"/>
      <c r="F268" s="11"/>
      <c r="G268" s="12" t="str">
        <f>IFERROR(VLOOKUP(零担!C268,[1]零担!$R:$Z,8,0),"")</f>
        <v/>
      </c>
      <c r="H268" s="12" t="str">
        <f>IFERROR(VLOOKUP(零担!C268,[1]零担!$R:$Z,9,0),"")</f>
        <v/>
      </c>
    </row>
    <row r="269" spans="1:8" ht="20.100000000000001" customHeight="1" x14ac:dyDescent="0.2">
      <c r="A269" s="11" t="s">
        <v>399</v>
      </c>
      <c r="B269" s="11" t="s">
        <v>273</v>
      </c>
      <c r="C269" s="11" t="s">
        <v>286</v>
      </c>
      <c r="D269" s="11"/>
      <c r="E269" s="11"/>
      <c r="F269" s="11"/>
      <c r="G269" s="12" t="str">
        <f>IFERROR(VLOOKUP(零担!C269,[1]零担!$R:$Z,8,0),"")</f>
        <v/>
      </c>
      <c r="H269" s="12" t="str">
        <f>IFERROR(VLOOKUP(零担!C269,[1]零担!$R:$Z,9,0),"")</f>
        <v/>
      </c>
    </row>
    <row r="270" spans="1:8" ht="20.100000000000001" customHeight="1" x14ac:dyDescent="0.2">
      <c r="A270" s="11" t="s">
        <v>399</v>
      </c>
      <c r="B270" s="11" t="s">
        <v>273</v>
      </c>
      <c r="C270" s="11" t="s">
        <v>287</v>
      </c>
      <c r="D270" s="11"/>
      <c r="E270" s="11"/>
      <c r="F270" s="11"/>
      <c r="G270" s="12" t="str">
        <f>IFERROR(VLOOKUP(零担!C270,[1]零担!$R:$Z,8,0),"")</f>
        <v/>
      </c>
      <c r="H270" s="12" t="str">
        <f>IFERROR(VLOOKUP(零担!C270,[1]零担!$R:$Z,9,0),"")</f>
        <v/>
      </c>
    </row>
    <row r="271" spans="1:8" ht="20.100000000000001" customHeight="1" x14ac:dyDescent="0.2">
      <c r="A271" s="11" t="s">
        <v>399</v>
      </c>
      <c r="B271" s="11" t="s">
        <v>273</v>
      </c>
      <c r="C271" s="11" t="s">
        <v>288</v>
      </c>
      <c r="D271" s="11"/>
      <c r="E271" s="11"/>
      <c r="F271" s="11"/>
      <c r="G271" s="12" t="str">
        <f>IFERROR(VLOOKUP(零担!C271,[1]零担!$R:$Z,8,0),"")</f>
        <v/>
      </c>
      <c r="H271" s="12" t="str">
        <f>IFERROR(VLOOKUP(零担!C271,[1]零担!$R:$Z,9,0),"")</f>
        <v/>
      </c>
    </row>
    <row r="272" spans="1:8" ht="20.100000000000001" customHeight="1" x14ac:dyDescent="0.2">
      <c r="A272" s="11" t="s">
        <v>399</v>
      </c>
      <c r="B272" s="11" t="s">
        <v>273</v>
      </c>
      <c r="C272" s="11" t="s">
        <v>289</v>
      </c>
      <c r="D272" s="11"/>
      <c r="E272" s="11"/>
      <c r="F272" s="11"/>
      <c r="G272" s="12" t="str">
        <f>IFERROR(VLOOKUP(零担!C272,[1]零担!$R:$Z,8,0),"")</f>
        <v/>
      </c>
      <c r="H272" s="12" t="str">
        <f>IFERROR(VLOOKUP(零担!C272,[1]零担!$R:$Z,9,0),"")</f>
        <v/>
      </c>
    </row>
    <row r="273" spans="1:8" ht="20.100000000000001" customHeight="1" x14ac:dyDescent="0.2">
      <c r="A273" s="11" t="s">
        <v>399</v>
      </c>
      <c r="B273" s="11" t="s">
        <v>290</v>
      </c>
      <c r="C273" s="11" t="s">
        <v>291</v>
      </c>
      <c r="D273" s="11"/>
      <c r="E273" s="11"/>
      <c r="F273" s="11"/>
      <c r="G273" s="12" t="str">
        <f>IFERROR(VLOOKUP(零担!C273,[1]零担!$R:$Z,8,0),"")</f>
        <v/>
      </c>
      <c r="H273" s="12" t="str">
        <f>IFERROR(VLOOKUP(零担!C273,[1]零担!$R:$Z,9,0),"")</f>
        <v/>
      </c>
    </row>
    <row r="274" spans="1:8" ht="20.100000000000001" customHeight="1" x14ac:dyDescent="0.2">
      <c r="A274" s="11" t="s">
        <v>399</v>
      </c>
      <c r="B274" s="11" t="s">
        <v>290</v>
      </c>
      <c r="C274" s="11" t="s">
        <v>292</v>
      </c>
      <c r="D274" s="11"/>
      <c r="E274" s="11"/>
      <c r="F274" s="11"/>
      <c r="G274" s="12" t="str">
        <f>IFERROR(VLOOKUP(零担!C274,[1]零担!$R:$Z,8,0),"")</f>
        <v/>
      </c>
      <c r="H274" s="12" t="str">
        <f>IFERROR(VLOOKUP(零担!C274,[1]零担!$R:$Z,9,0),"")</f>
        <v/>
      </c>
    </row>
    <row r="275" spans="1:8" ht="20.100000000000001" customHeight="1" x14ac:dyDescent="0.2">
      <c r="A275" s="11" t="s">
        <v>399</v>
      </c>
      <c r="B275" s="11" t="s">
        <v>290</v>
      </c>
      <c r="C275" s="11" t="s">
        <v>293</v>
      </c>
      <c r="D275" s="11"/>
      <c r="E275" s="11"/>
      <c r="F275" s="11"/>
      <c r="G275" s="12">
        <f>IFERROR(VLOOKUP(零担!C275,[1]零担!$R:$Z,8,0),"")</f>
        <v>2.3474178403755869E-3</v>
      </c>
      <c r="H275" s="12">
        <f>IFERROR(VLOOKUP(零担!C275,[1]零担!$R:$Z,9,0),"")</f>
        <v>3.2461949767328413E-3</v>
      </c>
    </row>
    <row r="276" spans="1:8" ht="20.100000000000001" customHeight="1" x14ac:dyDescent="0.2">
      <c r="A276" s="11" t="s">
        <v>399</v>
      </c>
      <c r="B276" s="11" t="s">
        <v>290</v>
      </c>
      <c r="C276" s="11" t="s">
        <v>294</v>
      </c>
      <c r="D276" s="11"/>
      <c r="E276" s="11"/>
      <c r="F276" s="11"/>
      <c r="G276" s="12" t="str">
        <f>IFERROR(VLOOKUP(零担!C276,[1]零担!$R:$Z,8,0),"")</f>
        <v/>
      </c>
      <c r="H276" s="12" t="str">
        <f>IFERROR(VLOOKUP(零担!C276,[1]零担!$R:$Z,9,0),"")</f>
        <v/>
      </c>
    </row>
    <row r="277" spans="1:8" ht="20.100000000000001" customHeight="1" x14ac:dyDescent="0.2">
      <c r="A277" s="11" t="s">
        <v>399</v>
      </c>
      <c r="B277" s="11" t="s">
        <v>290</v>
      </c>
      <c r="C277" s="11" t="s">
        <v>295</v>
      </c>
      <c r="D277" s="11"/>
      <c r="E277" s="11"/>
      <c r="F277" s="11"/>
      <c r="G277" s="12" t="str">
        <f>IFERROR(VLOOKUP(零担!C277,[1]零担!$R:$Z,8,0),"")</f>
        <v/>
      </c>
      <c r="H277" s="12" t="str">
        <f>IFERROR(VLOOKUP(零担!C277,[1]零担!$R:$Z,9,0),"")</f>
        <v/>
      </c>
    </row>
    <row r="278" spans="1:8" ht="20.100000000000001" customHeight="1" x14ac:dyDescent="0.2">
      <c r="A278" s="11" t="s">
        <v>399</v>
      </c>
      <c r="B278" s="11" t="s">
        <v>290</v>
      </c>
      <c r="C278" s="11" t="s">
        <v>296</v>
      </c>
      <c r="D278" s="11"/>
      <c r="E278" s="11"/>
      <c r="F278" s="11"/>
      <c r="G278" s="12" t="str">
        <f>IFERROR(VLOOKUP(零担!C278,[1]零担!$R:$Z,8,0),"")</f>
        <v/>
      </c>
      <c r="H278" s="12" t="str">
        <f>IFERROR(VLOOKUP(零担!C278,[1]零担!$R:$Z,9,0),"")</f>
        <v/>
      </c>
    </row>
    <row r="279" spans="1:8" ht="20.100000000000001" customHeight="1" x14ac:dyDescent="0.2">
      <c r="A279" s="11" t="s">
        <v>399</v>
      </c>
      <c r="B279" s="11" t="s">
        <v>290</v>
      </c>
      <c r="C279" s="11" t="s">
        <v>297</v>
      </c>
      <c r="D279" s="11"/>
      <c r="E279" s="11"/>
      <c r="F279" s="11"/>
      <c r="G279" s="12" t="str">
        <f>IFERROR(VLOOKUP(零担!C279,[1]零担!$R:$Z,8,0),"")</f>
        <v/>
      </c>
      <c r="H279" s="12" t="str">
        <f>IFERROR(VLOOKUP(零担!C279,[1]零担!$R:$Z,9,0),"")</f>
        <v/>
      </c>
    </row>
    <row r="280" spans="1:8" ht="20.100000000000001" customHeight="1" x14ac:dyDescent="0.2">
      <c r="A280" s="11" t="s">
        <v>399</v>
      </c>
      <c r="B280" s="11" t="s">
        <v>290</v>
      </c>
      <c r="C280" s="11" t="s">
        <v>298</v>
      </c>
      <c r="D280" s="11"/>
      <c r="E280" s="11"/>
      <c r="F280" s="11"/>
      <c r="G280" s="12" t="str">
        <f>IFERROR(VLOOKUP(零担!C280,[1]零担!$R:$Z,8,0),"")</f>
        <v/>
      </c>
      <c r="H280" s="12" t="str">
        <f>IFERROR(VLOOKUP(零担!C280,[1]零担!$R:$Z,9,0),"")</f>
        <v/>
      </c>
    </row>
    <row r="281" spans="1:8" ht="20.100000000000001" customHeight="1" x14ac:dyDescent="0.2">
      <c r="A281" s="11" t="s">
        <v>399</v>
      </c>
      <c r="B281" s="11" t="s">
        <v>290</v>
      </c>
      <c r="C281" s="11" t="s">
        <v>299</v>
      </c>
      <c r="D281" s="11"/>
      <c r="E281" s="11"/>
      <c r="F281" s="11"/>
      <c r="G281" s="12" t="str">
        <f>IFERROR(VLOOKUP(零担!C281,[1]零担!$R:$Z,8,0),"")</f>
        <v/>
      </c>
      <c r="H281" s="12" t="str">
        <f>IFERROR(VLOOKUP(零担!C281,[1]零担!$R:$Z,9,0),"")</f>
        <v/>
      </c>
    </row>
    <row r="282" spans="1:8" ht="20.100000000000001" customHeight="1" x14ac:dyDescent="0.2">
      <c r="A282" s="11" t="s">
        <v>399</v>
      </c>
      <c r="B282" s="11" t="s">
        <v>290</v>
      </c>
      <c r="C282" s="11" t="s">
        <v>300</v>
      </c>
      <c r="D282" s="11"/>
      <c r="E282" s="11"/>
      <c r="F282" s="11"/>
      <c r="G282" s="12" t="str">
        <f>IFERROR(VLOOKUP(零担!C282,[1]零担!$R:$Z,8,0),"")</f>
        <v/>
      </c>
      <c r="H282" s="12" t="str">
        <f>IFERROR(VLOOKUP(零担!C282,[1]零担!$R:$Z,9,0),"")</f>
        <v/>
      </c>
    </row>
    <row r="283" spans="1:8" ht="20.100000000000001" customHeight="1" x14ac:dyDescent="0.2">
      <c r="A283" s="11" t="s">
        <v>399</v>
      </c>
      <c r="B283" s="11" t="s">
        <v>290</v>
      </c>
      <c r="C283" s="11" t="s">
        <v>301</v>
      </c>
      <c r="D283" s="11"/>
      <c r="E283" s="11"/>
      <c r="F283" s="11"/>
      <c r="G283" s="12" t="str">
        <f>IFERROR(VLOOKUP(零担!C283,[1]零担!$R:$Z,8,0),"")</f>
        <v/>
      </c>
      <c r="H283" s="12" t="str">
        <f>IFERROR(VLOOKUP(零担!C283,[1]零担!$R:$Z,9,0),"")</f>
        <v/>
      </c>
    </row>
    <row r="284" spans="1:8" ht="20.100000000000001" customHeight="1" x14ac:dyDescent="0.2">
      <c r="A284" s="11" t="s">
        <v>399</v>
      </c>
      <c r="B284" s="11" t="s">
        <v>302</v>
      </c>
      <c r="C284" s="11" t="s">
        <v>303</v>
      </c>
      <c r="D284" s="11"/>
      <c r="E284" s="11"/>
      <c r="F284" s="11"/>
      <c r="G284" s="12" t="str">
        <f>IFERROR(VLOOKUP(零担!C284,[1]零担!$R:$Z,8,0),"")</f>
        <v/>
      </c>
      <c r="H284" s="12" t="str">
        <f>IFERROR(VLOOKUP(零担!C284,[1]零担!$R:$Z,9,0),"")</f>
        <v/>
      </c>
    </row>
    <row r="285" spans="1:8" ht="20.100000000000001" customHeight="1" x14ac:dyDescent="0.2">
      <c r="A285" s="11" t="s">
        <v>399</v>
      </c>
      <c r="B285" s="11" t="s">
        <v>302</v>
      </c>
      <c r="C285" s="11" t="s">
        <v>304</v>
      </c>
      <c r="D285" s="11"/>
      <c r="E285" s="11"/>
      <c r="F285" s="11"/>
      <c r="G285" s="12">
        <f>IFERROR(VLOOKUP(零担!C285,[1]零担!$R:$Z,8,0),"")</f>
        <v>4.6948356807511738E-3</v>
      </c>
      <c r="H285" s="12">
        <f>IFERROR(VLOOKUP(零担!C285,[1]零担!$R:$Z,9,0),"")</f>
        <v>9.9124251211816991E-3</v>
      </c>
    </row>
    <row r="286" spans="1:8" ht="20.100000000000001" customHeight="1" x14ac:dyDescent="0.2">
      <c r="A286" s="11" t="s">
        <v>399</v>
      </c>
      <c r="B286" s="11" t="s">
        <v>302</v>
      </c>
      <c r="C286" s="11" t="s">
        <v>305</v>
      </c>
      <c r="D286" s="11"/>
      <c r="E286" s="11"/>
      <c r="F286" s="11"/>
      <c r="G286" s="12" t="str">
        <f>IFERROR(VLOOKUP(零担!C286,[1]零担!$R:$Z,8,0),"")</f>
        <v/>
      </c>
      <c r="H286" s="12" t="str">
        <f>IFERROR(VLOOKUP(零担!C286,[1]零担!$R:$Z,9,0),"")</f>
        <v/>
      </c>
    </row>
    <row r="287" spans="1:8" ht="20.100000000000001" customHeight="1" x14ac:dyDescent="0.2">
      <c r="A287" s="11" t="s">
        <v>399</v>
      </c>
      <c r="B287" s="11" t="s">
        <v>302</v>
      </c>
      <c r="C287" s="11" t="s">
        <v>306</v>
      </c>
      <c r="D287" s="11"/>
      <c r="E287" s="11"/>
      <c r="F287" s="11"/>
      <c r="G287" s="12" t="str">
        <f>IFERROR(VLOOKUP(零担!C287,[1]零担!$R:$Z,8,0),"")</f>
        <v/>
      </c>
      <c r="H287" s="12" t="str">
        <f>IFERROR(VLOOKUP(零担!C287,[1]零担!$R:$Z,9,0),"")</f>
        <v/>
      </c>
    </row>
    <row r="288" spans="1:8" ht="20.100000000000001" customHeight="1" x14ac:dyDescent="0.2">
      <c r="A288" s="11" t="s">
        <v>399</v>
      </c>
      <c r="B288" s="11" t="s">
        <v>302</v>
      </c>
      <c r="C288" s="11" t="s">
        <v>307</v>
      </c>
      <c r="D288" s="11"/>
      <c r="E288" s="11"/>
      <c r="F288" s="11"/>
      <c r="G288" s="12" t="str">
        <f>IFERROR(VLOOKUP(零担!C288,[1]零担!$R:$Z,8,0),"")</f>
        <v/>
      </c>
      <c r="H288" s="12" t="str">
        <f>IFERROR(VLOOKUP(零担!C288,[1]零担!$R:$Z,9,0),"")</f>
        <v/>
      </c>
    </row>
    <row r="289" spans="1:8" ht="20.100000000000001" customHeight="1" x14ac:dyDescent="0.2">
      <c r="A289" s="11" t="s">
        <v>399</v>
      </c>
      <c r="B289" s="11" t="s">
        <v>302</v>
      </c>
      <c r="C289" s="11" t="s">
        <v>308</v>
      </c>
      <c r="D289" s="11"/>
      <c r="E289" s="11"/>
      <c r="F289" s="11"/>
      <c r="G289" s="12">
        <f>IFERROR(VLOOKUP(零担!C289,[1]零担!$R:$Z,8,0),"")</f>
        <v>7.0422535211267607E-3</v>
      </c>
      <c r="H289" s="12">
        <f>IFERROR(VLOOKUP(零担!C289,[1]零担!$R:$Z,9,0),"")</f>
        <v>2.9812930084525701E-3</v>
      </c>
    </row>
    <row r="290" spans="1:8" ht="20.100000000000001" customHeight="1" x14ac:dyDescent="0.2">
      <c r="A290" s="11" t="s">
        <v>399</v>
      </c>
      <c r="B290" s="11" t="s">
        <v>302</v>
      </c>
      <c r="C290" s="11" t="s">
        <v>309</v>
      </c>
      <c r="D290" s="11"/>
      <c r="E290" s="11"/>
      <c r="F290" s="11"/>
      <c r="G290" s="12" t="str">
        <f>IFERROR(VLOOKUP(零担!C290,[1]零担!$R:$Z,8,0),"")</f>
        <v/>
      </c>
      <c r="H290" s="12" t="str">
        <f>IFERROR(VLOOKUP(零担!C290,[1]零担!$R:$Z,9,0),"")</f>
        <v/>
      </c>
    </row>
    <row r="291" spans="1:8" ht="20.100000000000001" customHeight="1" x14ac:dyDescent="0.2">
      <c r="A291" s="11" t="s">
        <v>399</v>
      </c>
      <c r="B291" s="11" t="s">
        <v>302</v>
      </c>
      <c r="C291" s="11" t="s">
        <v>310</v>
      </c>
      <c r="D291" s="11"/>
      <c r="E291" s="11"/>
      <c r="F291" s="11"/>
      <c r="G291" s="12">
        <f>IFERROR(VLOOKUP(零担!C291,[1]零担!$R:$Z,8,0),"")</f>
        <v>2.3474178403755869E-3</v>
      </c>
      <c r="H291" s="12">
        <f>IFERROR(VLOOKUP(零担!C291,[1]零担!$R:$Z,9,0),"")</f>
        <v>3.8920764486957441E-3</v>
      </c>
    </row>
    <row r="292" spans="1:8" ht="20.100000000000001" customHeight="1" x14ac:dyDescent="0.2">
      <c r="A292" s="11" t="s">
        <v>399</v>
      </c>
      <c r="B292" s="11" t="s">
        <v>302</v>
      </c>
      <c r="C292" s="11" t="s">
        <v>311</v>
      </c>
      <c r="D292" s="11"/>
      <c r="E292" s="11"/>
      <c r="F292" s="11"/>
      <c r="G292" s="12">
        <f>IFERROR(VLOOKUP(零担!C292,[1]零担!$R:$Z,8,0),"")</f>
        <v>2.3474178403755869E-3</v>
      </c>
      <c r="H292" s="12">
        <f>IFERROR(VLOOKUP(零担!C292,[1]零担!$R:$Z,9,0),"")</f>
        <v>9.8770827697746994E-4</v>
      </c>
    </row>
    <row r="293" spans="1:8" ht="20.100000000000001" customHeight="1" x14ac:dyDescent="0.2">
      <c r="A293" s="11" t="s">
        <v>399</v>
      </c>
      <c r="B293" s="11" t="s">
        <v>302</v>
      </c>
      <c r="C293" s="11" t="s">
        <v>312</v>
      </c>
      <c r="D293" s="11"/>
      <c r="E293" s="11"/>
      <c r="F293" s="11"/>
      <c r="G293" s="12" t="str">
        <f>IFERROR(VLOOKUP(零担!C293,[1]零担!$R:$Z,8,0),"")</f>
        <v/>
      </c>
      <c r="H293" s="12" t="str">
        <f>IFERROR(VLOOKUP(零担!C293,[1]零担!$R:$Z,9,0),"")</f>
        <v/>
      </c>
    </row>
    <row r="294" spans="1:8" ht="20.100000000000001" customHeight="1" x14ac:dyDescent="0.2">
      <c r="A294" s="11" t="s">
        <v>399</v>
      </c>
      <c r="B294" s="11" t="s">
        <v>313</v>
      </c>
      <c r="C294" s="11" t="s">
        <v>313</v>
      </c>
      <c r="D294" s="11"/>
      <c r="E294" s="11"/>
      <c r="F294" s="11"/>
      <c r="G294" s="12" t="str">
        <f>IFERROR(VLOOKUP(零担!C294,[1]零担!$R:$Z,8,0),"")</f>
        <v/>
      </c>
      <c r="H294" s="12" t="str">
        <f>IFERROR(VLOOKUP(零担!C294,[1]零担!$R:$Z,9,0),"")</f>
        <v/>
      </c>
    </row>
    <row r="295" spans="1:8" ht="20.100000000000001" customHeight="1" x14ac:dyDescent="0.2">
      <c r="A295" s="11" t="s">
        <v>399</v>
      </c>
      <c r="B295" s="11" t="s">
        <v>314</v>
      </c>
      <c r="C295" s="11" t="s">
        <v>315</v>
      </c>
      <c r="D295" s="11"/>
      <c r="E295" s="11"/>
      <c r="F295" s="11"/>
      <c r="G295" s="12" t="str">
        <f>IFERROR(VLOOKUP(零担!C295,[1]零担!$R:$Z,8,0),"")</f>
        <v/>
      </c>
      <c r="H295" s="12" t="str">
        <f>IFERROR(VLOOKUP(零担!C295,[1]零担!$R:$Z,9,0),"")</f>
        <v/>
      </c>
    </row>
    <row r="296" spans="1:8" ht="20.100000000000001" customHeight="1" x14ac:dyDescent="0.2">
      <c r="A296" s="11" t="s">
        <v>399</v>
      </c>
      <c r="B296" s="11" t="s">
        <v>314</v>
      </c>
      <c r="C296" s="11" t="s">
        <v>316</v>
      </c>
      <c r="D296" s="11"/>
      <c r="E296" s="11"/>
      <c r="F296" s="11"/>
      <c r="G296" s="12" t="str">
        <f>IFERROR(VLOOKUP(零担!C296,[1]零担!$R:$Z,8,0),"")</f>
        <v/>
      </c>
      <c r="H296" s="12" t="str">
        <f>IFERROR(VLOOKUP(零担!C296,[1]零担!$R:$Z,9,0),"")</f>
        <v/>
      </c>
    </row>
    <row r="297" spans="1:8" ht="20.100000000000001" customHeight="1" x14ac:dyDescent="0.2">
      <c r="A297" s="11" t="s">
        <v>399</v>
      </c>
      <c r="B297" s="11" t="s">
        <v>314</v>
      </c>
      <c r="C297" s="11" t="s">
        <v>317</v>
      </c>
      <c r="D297" s="11"/>
      <c r="E297" s="11"/>
      <c r="F297" s="11"/>
      <c r="G297" s="12">
        <f>IFERROR(VLOOKUP(零担!C297,[1]零担!$R:$Z,8,0),"")</f>
        <v>7.0422535211267607E-3</v>
      </c>
      <c r="H297" s="12">
        <f>IFERROR(VLOOKUP(零担!C297,[1]零担!$R:$Z,9,0),"")</f>
        <v>5.4854642729106565E-3</v>
      </c>
    </row>
    <row r="298" spans="1:8" ht="20.100000000000001" customHeight="1" x14ac:dyDescent="0.2">
      <c r="A298" s="11" t="s">
        <v>399</v>
      </c>
      <c r="B298" s="11" t="s">
        <v>314</v>
      </c>
      <c r="C298" s="11" t="s">
        <v>318</v>
      </c>
      <c r="D298" s="11"/>
      <c r="E298" s="11"/>
      <c r="F298" s="11"/>
      <c r="G298" s="12" t="str">
        <f>IFERROR(VLOOKUP(零担!C298,[1]零担!$R:$Z,8,0),"")</f>
        <v/>
      </c>
      <c r="H298" s="12" t="str">
        <f>IFERROR(VLOOKUP(零担!C298,[1]零担!$R:$Z,9,0),"")</f>
        <v/>
      </c>
    </row>
    <row r="299" spans="1:8" ht="20.100000000000001" customHeight="1" x14ac:dyDescent="0.2">
      <c r="A299" s="11" t="s">
        <v>399</v>
      </c>
      <c r="B299" s="11" t="s">
        <v>314</v>
      </c>
      <c r="C299" s="11" t="s">
        <v>319</v>
      </c>
      <c r="D299" s="11"/>
      <c r="E299" s="11"/>
      <c r="F299" s="11"/>
      <c r="G299" s="12" t="str">
        <f>IFERROR(VLOOKUP(零担!C299,[1]零担!$R:$Z,8,0),"")</f>
        <v/>
      </c>
      <c r="H299" s="12" t="str">
        <f>IFERROR(VLOOKUP(零担!C299,[1]零担!$R:$Z,9,0),"")</f>
        <v/>
      </c>
    </row>
    <row r="300" spans="1:8" ht="20.100000000000001" customHeight="1" x14ac:dyDescent="0.2">
      <c r="A300" s="11" t="s">
        <v>399</v>
      </c>
      <c r="B300" s="11" t="s">
        <v>314</v>
      </c>
      <c r="C300" s="11" t="s">
        <v>320</v>
      </c>
      <c r="D300" s="11"/>
      <c r="E300" s="11"/>
      <c r="F300" s="11"/>
      <c r="G300" s="12" t="str">
        <f>IFERROR(VLOOKUP(零担!C300,[1]零担!$R:$Z,8,0),"")</f>
        <v/>
      </c>
      <c r="H300" s="12" t="str">
        <f>IFERROR(VLOOKUP(零担!C300,[1]零担!$R:$Z,9,0),"")</f>
        <v/>
      </c>
    </row>
    <row r="301" spans="1:8" ht="20.100000000000001" customHeight="1" x14ac:dyDescent="0.2">
      <c r="A301" s="11" t="s">
        <v>399</v>
      </c>
      <c r="B301" s="11" t="s">
        <v>314</v>
      </c>
      <c r="C301" s="11" t="s">
        <v>321</v>
      </c>
      <c r="D301" s="11"/>
      <c r="E301" s="11"/>
      <c r="F301" s="11"/>
      <c r="G301" s="12" t="str">
        <f>IFERROR(VLOOKUP(零担!C301,[1]零担!$R:$Z,8,0),"")</f>
        <v/>
      </c>
      <c r="H301" s="12" t="str">
        <f>IFERROR(VLOOKUP(零担!C301,[1]零担!$R:$Z,9,0),"")</f>
        <v/>
      </c>
    </row>
    <row r="302" spans="1:8" ht="20.100000000000001" customHeight="1" x14ac:dyDescent="0.2">
      <c r="A302" s="11" t="s">
        <v>399</v>
      </c>
      <c r="B302" s="11" t="s">
        <v>314</v>
      </c>
      <c r="C302" s="11" t="s">
        <v>322</v>
      </c>
      <c r="D302" s="11"/>
      <c r="E302" s="11"/>
      <c r="F302" s="11"/>
      <c r="G302" s="12">
        <f>IFERROR(VLOOKUP(零担!C302,[1]零担!$R:$Z,8,0),"")</f>
        <v>4.6948356807511738E-3</v>
      </c>
      <c r="H302" s="12">
        <f>IFERROR(VLOOKUP(零担!C302,[1]零担!$R:$Z,9,0),"")</f>
        <v>2.3566721697579397E-3</v>
      </c>
    </row>
    <row r="303" spans="1:8" ht="20.100000000000001" customHeight="1" x14ac:dyDescent="0.2">
      <c r="A303" s="11" t="s">
        <v>399</v>
      </c>
      <c r="B303" s="11" t="s">
        <v>314</v>
      </c>
      <c r="C303" s="11" t="s">
        <v>323</v>
      </c>
      <c r="D303" s="11"/>
      <c r="E303" s="11"/>
      <c r="F303" s="11"/>
      <c r="G303" s="12">
        <f>IFERROR(VLOOKUP(零担!C303,[1]零担!$R:$Z,8,0),"")</f>
        <v>1.8779342723004695E-2</v>
      </c>
      <c r="H303" s="12">
        <f>IFERROR(VLOOKUP(零担!C303,[1]零担!$R:$Z,9,0),"")</f>
        <v>1.1297734851487906E-2</v>
      </c>
    </row>
    <row r="304" spans="1:8" ht="20.100000000000001" customHeight="1" x14ac:dyDescent="0.2">
      <c r="A304" s="11" t="s">
        <v>399</v>
      </c>
      <c r="B304" s="11" t="s">
        <v>314</v>
      </c>
      <c r="C304" s="11" t="s">
        <v>324</v>
      </c>
      <c r="D304" s="11"/>
      <c r="E304" s="11"/>
      <c r="F304" s="11"/>
      <c r="G304" s="12" t="str">
        <f>IFERROR(VLOOKUP(零担!C304,[1]零担!$R:$Z,8,0),"")</f>
        <v/>
      </c>
      <c r="H304" s="12" t="str">
        <f>IFERROR(VLOOKUP(零担!C304,[1]零担!$R:$Z,9,0),"")</f>
        <v/>
      </c>
    </row>
    <row r="305" spans="1:8" ht="20.100000000000001" customHeight="1" x14ac:dyDescent="0.2">
      <c r="A305" s="11" t="s">
        <v>399</v>
      </c>
      <c r="B305" s="11" t="s">
        <v>314</v>
      </c>
      <c r="C305" s="11" t="s">
        <v>325</v>
      </c>
      <c r="D305" s="11"/>
      <c r="E305" s="11"/>
      <c r="F305" s="11"/>
      <c r="G305" s="12" t="str">
        <f>IFERROR(VLOOKUP(零担!C305,[1]零担!$R:$Z,8,0),"")</f>
        <v/>
      </c>
      <c r="H305" s="12" t="str">
        <f>IFERROR(VLOOKUP(零担!C305,[1]零担!$R:$Z,9,0),"")</f>
        <v/>
      </c>
    </row>
    <row r="306" spans="1:8" ht="20.100000000000001" customHeight="1" x14ac:dyDescent="0.2">
      <c r="A306" s="11" t="s">
        <v>399</v>
      </c>
      <c r="B306" s="11" t="s">
        <v>314</v>
      </c>
      <c r="C306" s="11" t="s">
        <v>326</v>
      </c>
      <c r="D306" s="11"/>
      <c r="E306" s="11"/>
      <c r="F306" s="11"/>
      <c r="G306" s="12" t="str">
        <f>IFERROR(VLOOKUP(零担!C306,[1]零担!$R:$Z,8,0),"")</f>
        <v/>
      </c>
      <c r="H306" s="12" t="str">
        <f>IFERROR(VLOOKUP(零担!C306,[1]零担!$R:$Z,9,0),"")</f>
        <v/>
      </c>
    </row>
    <row r="307" spans="1:8" ht="20.100000000000001" customHeight="1" x14ac:dyDescent="0.2">
      <c r="A307" s="11" t="s">
        <v>399</v>
      </c>
      <c r="B307" s="11" t="s">
        <v>314</v>
      </c>
      <c r="C307" s="11" t="s">
        <v>327</v>
      </c>
      <c r="D307" s="11"/>
      <c r="E307" s="11"/>
      <c r="F307" s="11"/>
      <c r="G307" s="12">
        <f>IFERROR(VLOOKUP(零担!C307,[1]零担!$R:$Z,8,0),"")</f>
        <v>1.8779342723004695E-2</v>
      </c>
      <c r="H307" s="12">
        <f>IFERROR(VLOOKUP(零担!C307,[1]零担!$R:$Z,9,0),"")</f>
        <v>1.0445913497876422E-2</v>
      </c>
    </row>
    <row r="308" spans="1:8" ht="20.100000000000001" customHeight="1" x14ac:dyDescent="0.2">
      <c r="A308" s="11" t="s">
        <v>399</v>
      </c>
      <c r="B308" s="11" t="s">
        <v>314</v>
      </c>
      <c r="C308" s="11" t="s">
        <v>328</v>
      </c>
      <c r="D308" s="11"/>
      <c r="E308" s="11"/>
      <c r="F308" s="11"/>
      <c r="G308" s="12" t="str">
        <f>IFERROR(VLOOKUP(零担!C308,[1]零担!$R:$Z,8,0),"")</f>
        <v/>
      </c>
      <c r="H308" s="12" t="str">
        <f>IFERROR(VLOOKUP(零担!C308,[1]零担!$R:$Z,9,0),"")</f>
        <v/>
      </c>
    </row>
    <row r="309" spans="1:8" ht="20.100000000000001" customHeight="1" x14ac:dyDescent="0.2">
      <c r="A309" s="11" t="s">
        <v>399</v>
      </c>
      <c r="B309" s="11" t="s">
        <v>314</v>
      </c>
      <c r="C309" s="11" t="s">
        <v>329</v>
      </c>
      <c r="D309" s="11"/>
      <c r="E309" s="11"/>
      <c r="F309" s="11"/>
      <c r="G309" s="12">
        <f>IFERROR(VLOOKUP(零担!C309,[1]零担!$R:$Z,8,0),"")</f>
        <v>7.0422535211267607E-3</v>
      </c>
      <c r="H309" s="12">
        <f>IFERROR(VLOOKUP(零担!C309,[1]零担!$R:$Z,9,0),"")</f>
        <v>4.4068046634842383E-3</v>
      </c>
    </row>
    <row r="310" spans="1:8" ht="20.100000000000001" customHeight="1" x14ac:dyDescent="0.2">
      <c r="A310" s="11" t="s">
        <v>399</v>
      </c>
      <c r="B310" s="11" t="s">
        <v>314</v>
      </c>
      <c r="C310" s="11" t="s">
        <v>330</v>
      </c>
      <c r="D310" s="11"/>
      <c r="E310" s="11"/>
      <c r="F310" s="11"/>
      <c r="G310" s="12" t="str">
        <f>IFERROR(VLOOKUP(零担!C310,[1]零担!$R:$Z,8,0),"")</f>
        <v/>
      </c>
      <c r="H310" s="12" t="str">
        <f>IFERROR(VLOOKUP(零担!C310,[1]零担!$R:$Z,9,0),"")</f>
        <v/>
      </c>
    </row>
    <row r="311" spans="1:8" ht="20.100000000000001" customHeight="1" x14ac:dyDescent="0.2">
      <c r="A311" s="11" t="s">
        <v>399</v>
      </c>
      <c r="B311" s="11" t="s">
        <v>314</v>
      </c>
      <c r="C311" s="11" t="s">
        <v>331</v>
      </c>
      <c r="D311" s="11"/>
      <c r="E311" s="11"/>
      <c r="F311" s="11"/>
      <c r="G311" s="12" t="str">
        <f>IFERROR(VLOOKUP(零担!C311,[1]零担!$R:$Z,8,0),"")</f>
        <v/>
      </c>
      <c r="H311" s="12" t="str">
        <f>IFERROR(VLOOKUP(零担!C311,[1]零担!$R:$Z,9,0),"")</f>
        <v/>
      </c>
    </row>
    <row r="312" spans="1:8" ht="20.100000000000001" customHeight="1" x14ac:dyDescent="0.2">
      <c r="A312" s="11" t="s">
        <v>399</v>
      </c>
      <c r="B312" s="11" t="s">
        <v>314</v>
      </c>
      <c r="C312" s="11" t="s">
        <v>332</v>
      </c>
      <c r="D312" s="11"/>
      <c r="E312" s="11"/>
      <c r="F312" s="11"/>
      <c r="G312" s="12" t="str">
        <f>IFERROR(VLOOKUP(零担!C312,[1]零担!$R:$Z,8,0),"")</f>
        <v/>
      </c>
      <c r="H312" s="12" t="str">
        <f>IFERROR(VLOOKUP(零担!C312,[1]零担!$R:$Z,9,0),"")</f>
        <v/>
      </c>
    </row>
    <row r="313" spans="1:8" ht="20.100000000000001" customHeight="1" x14ac:dyDescent="0.2">
      <c r="A313" s="11" t="s">
        <v>399</v>
      </c>
      <c r="B313" s="11" t="s">
        <v>314</v>
      </c>
      <c r="C313" s="11" t="s">
        <v>333</v>
      </c>
      <c r="D313" s="11"/>
      <c r="E313" s="11"/>
      <c r="F313" s="11"/>
      <c r="G313" s="12">
        <f>IFERROR(VLOOKUP(零担!C313,[1]零担!$R:$Z,8,0),"")</f>
        <v>2.3474178403755869E-3</v>
      </c>
      <c r="H313" s="12">
        <f>IFERROR(VLOOKUP(零担!C313,[1]零担!$R:$Z,9,0),"")</f>
        <v>1.3805606018358911E-3</v>
      </c>
    </row>
    <row r="314" spans="1:8" ht="20.100000000000001" customHeight="1" x14ac:dyDescent="0.2">
      <c r="A314" s="11" t="s">
        <v>399</v>
      </c>
      <c r="B314" s="11" t="s">
        <v>314</v>
      </c>
      <c r="C314" s="11" t="s">
        <v>334</v>
      </c>
      <c r="D314" s="11"/>
      <c r="E314" s="11"/>
      <c r="F314" s="11"/>
      <c r="G314" s="12" t="str">
        <f>IFERROR(VLOOKUP(零担!C314,[1]零担!$R:$Z,8,0),"")</f>
        <v/>
      </c>
      <c r="H314" s="12" t="str">
        <f>IFERROR(VLOOKUP(零担!C314,[1]零担!$R:$Z,9,0),"")</f>
        <v/>
      </c>
    </row>
    <row r="315" spans="1:8" ht="20.100000000000001" customHeight="1" x14ac:dyDescent="0.2">
      <c r="A315" s="11" t="s">
        <v>399</v>
      </c>
      <c r="B315" s="11" t="s">
        <v>314</v>
      </c>
      <c r="C315" s="11" t="s">
        <v>335</v>
      </c>
      <c r="D315" s="11"/>
      <c r="E315" s="11"/>
      <c r="F315" s="11"/>
      <c r="G315" s="12">
        <f>IFERROR(VLOOKUP(零担!C315,[1]零担!$R:$Z,8,0),"")</f>
        <v>4.6948356807511738E-3</v>
      </c>
      <c r="H315" s="12">
        <f>IFERROR(VLOOKUP(零担!C315,[1]零担!$R:$Z,9,0),"")</f>
        <v>2.2088969629374257E-3</v>
      </c>
    </row>
    <row r="316" spans="1:8" ht="20.100000000000001" customHeight="1" x14ac:dyDescent="0.2">
      <c r="A316" s="11" t="s">
        <v>399</v>
      </c>
      <c r="B316" s="11" t="s">
        <v>336</v>
      </c>
      <c r="C316" s="11" t="s">
        <v>336</v>
      </c>
      <c r="D316" s="11"/>
      <c r="E316" s="11"/>
      <c r="F316" s="11"/>
      <c r="G316" s="12">
        <f>IFERROR(VLOOKUP(零担!C316,[1]零担!$R:$Z,8,0),"")</f>
        <v>2.3474178403755869E-3</v>
      </c>
      <c r="H316" s="12">
        <f>IFERROR(VLOOKUP(零担!C316,[1]零担!$R:$Z,9,0),"")</f>
        <v>8.9791661543406353E-4</v>
      </c>
    </row>
    <row r="317" spans="1:8" ht="20.100000000000001" customHeight="1" x14ac:dyDescent="0.2">
      <c r="A317" s="11" t="s">
        <v>399</v>
      </c>
      <c r="B317" s="11" t="s">
        <v>337</v>
      </c>
      <c r="C317" s="11" t="s">
        <v>338</v>
      </c>
      <c r="D317" s="11"/>
      <c r="E317" s="11"/>
      <c r="F317" s="11"/>
      <c r="G317" s="12" t="str">
        <f>IFERROR(VLOOKUP(零担!C317,[1]零担!$R:$Z,8,0),"")</f>
        <v/>
      </c>
      <c r="H317" s="12" t="str">
        <f>IFERROR(VLOOKUP(零担!C317,[1]零担!$R:$Z,9,0),"")</f>
        <v/>
      </c>
    </row>
    <row r="318" spans="1:8" ht="20.100000000000001" customHeight="1" x14ac:dyDescent="0.2">
      <c r="A318" s="11" t="s">
        <v>399</v>
      </c>
      <c r="B318" s="11" t="s">
        <v>337</v>
      </c>
      <c r="C318" s="11" t="s">
        <v>339</v>
      </c>
      <c r="D318" s="11"/>
      <c r="E318" s="11"/>
      <c r="F318" s="11"/>
      <c r="G318" s="12" t="str">
        <f>IFERROR(VLOOKUP(零担!C318,[1]零担!$R:$Z,8,0),"")</f>
        <v/>
      </c>
      <c r="H318" s="12" t="str">
        <f>IFERROR(VLOOKUP(零担!C318,[1]零担!$R:$Z,9,0),"")</f>
        <v/>
      </c>
    </row>
    <row r="319" spans="1:8" ht="20.100000000000001" customHeight="1" x14ac:dyDescent="0.2">
      <c r="A319" s="11" t="s">
        <v>399</v>
      </c>
      <c r="B319" s="11" t="s">
        <v>337</v>
      </c>
      <c r="C319" s="11" t="s">
        <v>340</v>
      </c>
      <c r="D319" s="11"/>
      <c r="E319" s="11"/>
      <c r="F319" s="11"/>
      <c r="G319" s="12" t="str">
        <f>IFERROR(VLOOKUP(零担!C319,[1]零担!$R:$Z,8,0),"")</f>
        <v/>
      </c>
      <c r="H319" s="12" t="str">
        <f>IFERROR(VLOOKUP(零担!C319,[1]零担!$R:$Z,9,0),"")</f>
        <v/>
      </c>
    </row>
    <row r="320" spans="1:8" ht="20.100000000000001" customHeight="1" x14ac:dyDescent="0.2">
      <c r="A320" s="11" t="s">
        <v>399</v>
      </c>
      <c r="B320" s="11" t="s">
        <v>337</v>
      </c>
      <c r="C320" s="11" t="s">
        <v>341</v>
      </c>
      <c r="D320" s="11"/>
      <c r="E320" s="11"/>
      <c r="F320" s="11"/>
      <c r="G320" s="12" t="str">
        <f>IFERROR(VLOOKUP(零担!C320,[1]零担!$R:$Z,8,0),"")</f>
        <v/>
      </c>
      <c r="H320" s="12" t="str">
        <f>IFERROR(VLOOKUP(零担!C320,[1]零担!$R:$Z,9,0),"")</f>
        <v/>
      </c>
    </row>
    <row r="321" spans="1:8" ht="20.100000000000001" customHeight="1" x14ac:dyDescent="0.2">
      <c r="A321" s="11" t="s">
        <v>399</v>
      </c>
      <c r="B321" s="11" t="s">
        <v>337</v>
      </c>
      <c r="C321" s="11" t="s">
        <v>342</v>
      </c>
      <c r="D321" s="11"/>
      <c r="E321" s="11"/>
      <c r="F321" s="11"/>
      <c r="G321" s="12" t="str">
        <f>IFERROR(VLOOKUP(零担!C321,[1]零担!$R:$Z,8,0),"")</f>
        <v/>
      </c>
      <c r="H321" s="12" t="str">
        <f>IFERROR(VLOOKUP(零担!C321,[1]零担!$R:$Z,9,0),"")</f>
        <v/>
      </c>
    </row>
    <row r="322" spans="1:8" ht="20.100000000000001" customHeight="1" x14ac:dyDescent="0.2">
      <c r="A322" s="11" t="s">
        <v>399</v>
      </c>
      <c r="B322" s="11" t="s">
        <v>337</v>
      </c>
      <c r="C322" s="11" t="s">
        <v>343</v>
      </c>
      <c r="D322" s="11"/>
      <c r="E322" s="11"/>
      <c r="F322" s="11"/>
      <c r="G322" s="12" t="str">
        <f>IFERROR(VLOOKUP(零担!C322,[1]零担!$R:$Z,8,0),"")</f>
        <v/>
      </c>
      <c r="H322" s="12" t="str">
        <f>IFERROR(VLOOKUP(零担!C322,[1]零担!$R:$Z,9,0),"")</f>
        <v/>
      </c>
    </row>
    <row r="323" spans="1:8" ht="20.100000000000001" customHeight="1" x14ac:dyDescent="0.2">
      <c r="A323" s="11" t="s">
        <v>399</v>
      </c>
      <c r="B323" s="11" t="s">
        <v>337</v>
      </c>
      <c r="C323" s="11" t="s">
        <v>344</v>
      </c>
      <c r="D323" s="11"/>
      <c r="E323" s="11"/>
      <c r="F323" s="11"/>
      <c r="G323" s="12" t="str">
        <f>IFERROR(VLOOKUP(零担!C323,[1]零担!$R:$Z,8,0),"")</f>
        <v/>
      </c>
      <c r="H323" s="12" t="str">
        <f>IFERROR(VLOOKUP(零担!C323,[1]零担!$R:$Z,9,0),"")</f>
        <v/>
      </c>
    </row>
    <row r="324" spans="1:8" ht="20.100000000000001" customHeight="1" x14ac:dyDescent="0.2">
      <c r="A324" s="11" t="s">
        <v>399</v>
      </c>
      <c r="B324" s="11" t="s">
        <v>345</v>
      </c>
      <c r="C324" s="11" t="s">
        <v>346</v>
      </c>
      <c r="D324" s="11"/>
      <c r="E324" s="11"/>
      <c r="F324" s="11"/>
      <c r="G324" s="12" t="str">
        <f>IFERROR(VLOOKUP(零担!C324,[1]零担!$R:$Z,8,0),"")</f>
        <v/>
      </c>
      <c r="H324" s="12" t="str">
        <f>IFERROR(VLOOKUP(零担!C324,[1]零担!$R:$Z,9,0),"")</f>
        <v/>
      </c>
    </row>
    <row r="325" spans="1:8" ht="20.100000000000001" customHeight="1" x14ac:dyDescent="0.2">
      <c r="A325" s="11" t="s">
        <v>399</v>
      </c>
      <c r="B325" s="11" t="s">
        <v>345</v>
      </c>
      <c r="C325" s="11" t="s">
        <v>347</v>
      </c>
      <c r="D325" s="11"/>
      <c r="E325" s="11"/>
      <c r="F325" s="11"/>
      <c r="G325" s="12" t="str">
        <f>IFERROR(VLOOKUP(零担!C325,[1]零担!$R:$Z,8,0),"")</f>
        <v/>
      </c>
      <c r="H325" s="12" t="str">
        <f>IFERROR(VLOOKUP(零担!C325,[1]零担!$R:$Z,9,0),"")</f>
        <v/>
      </c>
    </row>
    <row r="326" spans="1:8" ht="20.100000000000001" customHeight="1" x14ac:dyDescent="0.2">
      <c r="A326" s="11" t="s">
        <v>399</v>
      </c>
      <c r="B326" s="11" t="s">
        <v>345</v>
      </c>
      <c r="C326" s="11" t="s">
        <v>348</v>
      </c>
      <c r="D326" s="11"/>
      <c r="E326" s="11"/>
      <c r="F326" s="11"/>
      <c r="G326" s="12" t="str">
        <f>IFERROR(VLOOKUP(零担!C326,[1]零担!$R:$Z,8,0),"")</f>
        <v/>
      </c>
      <c r="H326" s="12" t="str">
        <f>IFERROR(VLOOKUP(零担!C326,[1]零担!$R:$Z,9,0),"")</f>
        <v/>
      </c>
    </row>
    <row r="327" spans="1:8" ht="20.100000000000001" customHeight="1" x14ac:dyDescent="0.2">
      <c r="A327" s="11" t="s">
        <v>399</v>
      </c>
      <c r="B327" s="11" t="s">
        <v>345</v>
      </c>
      <c r="C327" s="11" t="s">
        <v>349</v>
      </c>
      <c r="D327" s="11"/>
      <c r="E327" s="11"/>
      <c r="F327" s="11"/>
      <c r="G327" s="12" t="str">
        <f>IFERROR(VLOOKUP(零担!C327,[1]零担!$R:$Z,8,0),"")</f>
        <v/>
      </c>
      <c r="H327" s="12" t="str">
        <f>IFERROR(VLOOKUP(零担!C327,[1]零担!$R:$Z,9,0),"")</f>
        <v/>
      </c>
    </row>
    <row r="328" spans="1:8" ht="20.100000000000001" customHeight="1" x14ac:dyDescent="0.2">
      <c r="A328" s="11" t="s">
        <v>399</v>
      </c>
      <c r="B328" s="11" t="s">
        <v>345</v>
      </c>
      <c r="C328" s="11" t="s">
        <v>350</v>
      </c>
      <c r="D328" s="11"/>
      <c r="E328" s="11"/>
      <c r="F328" s="11"/>
      <c r="G328" s="12" t="str">
        <f>IFERROR(VLOOKUP(零担!C328,[1]零担!$R:$Z,8,0),"")</f>
        <v/>
      </c>
      <c r="H328" s="12" t="str">
        <f>IFERROR(VLOOKUP(零担!C328,[1]零担!$R:$Z,9,0),"")</f>
        <v/>
      </c>
    </row>
    <row r="329" spans="1:8" ht="20.100000000000001" customHeight="1" x14ac:dyDescent="0.2">
      <c r="A329" s="11" t="s">
        <v>399</v>
      </c>
      <c r="B329" s="11" t="s">
        <v>345</v>
      </c>
      <c r="C329" s="11" t="s">
        <v>351</v>
      </c>
      <c r="D329" s="11"/>
      <c r="E329" s="11"/>
      <c r="F329" s="11"/>
      <c r="G329" s="12" t="str">
        <f>IFERROR(VLOOKUP(零担!C329,[1]零担!$R:$Z,8,0),"")</f>
        <v/>
      </c>
      <c r="H329" s="12" t="str">
        <f>IFERROR(VLOOKUP(零担!C329,[1]零担!$R:$Z,9,0),"")</f>
        <v/>
      </c>
    </row>
    <row r="330" spans="1:8" ht="20.100000000000001" customHeight="1" x14ac:dyDescent="0.2">
      <c r="A330" s="11" t="s">
        <v>399</v>
      </c>
      <c r="B330" s="11" t="s">
        <v>345</v>
      </c>
      <c r="C330" s="11" t="s">
        <v>352</v>
      </c>
      <c r="D330" s="11"/>
      <c r="E330" s="11"/>
      <c r="F330" s="11"/>
      <c r="G330" s="12">
        <f>IFERROR(VLOOKUP(零担!C330,[1]零担!$R:$Z,8,0),"")</f>
        <v>2.3474178403755869E-3</v>
      </c>
      <c r="H330" s="12">
        <f>IFERROR(VLOOKUP(零担!C330,[1]零担!$R:$Z,9,0),"")</f>
        <v>4.3099997540835058E-3</v>
      </c>
    </row>
    <row r="331" spans="1:8" ht="20.100000000000001" customHeight="1" x14ac:dyDescent="0.2">
      <c r="A331" s="11" t="s">
        <v>399</v>
      </c>
      <c r="B331" s="11" t="s">
        <v>345</v>
      </c>
      <c r="C331" s="11" t="s">
        <v>353</v>
      </c>
      <c r="D331" s="11"/>
      <c r="E331" s="11"/>
      <c r="F331" s="11"/>
      <c r="G331" s="12" t="str">
        <f>IFERROR(VLOOKUP(零担!C331,[1]零担!$R:$Z,8,0),"")</f>
        <v/>
      </c>
      <c r="H331" s="12" t="str">
        <f>IFERROR(VLOOKUP(零担!C331,[1]零担!$R:$Z,9,0),"")</f>
        <v/>
      </c>
    </row>
    <row r="332" spans="1:8" ht="20.100000000000001" customHeight="1" x14ac:dyDescent="0.2">
      <c r="A332" s="11" t="s">
        <v>399</v>
      </c>
      <c r="B332" s="11" t="s">
        <v>345</v>
      </c>
      <c r="C332" s="11" t="s">
        <v>354</v>
      </c>
      <c r="D332" s="11"/>
      <c r="E332" s="11"/>
      <c r="F332" s="11"/>
      <c r="G332" s="12" t="str">
        <f>IFERROR(VLOOKUP(零担!C332,[1]零担!$R:$Z,8,0),"")</f>
        <v/>
      </c>
      <c r="H332" s="12" t="str">
        <f>IFERROR(VLOOKUP(零担!C332,[1]零担!$R:$Z,9,0),"")</f>
        <v/>
      </c>
    </row>
    <row r="333" spans="1:8" ht="20.100000000000001" customHeight="1" x14ac:dyDescent="0.2">
      <c r="A333" s="11" t="s">
        <v>399</v>
      </c>
      <c r="B333" s="11" t="s">
        <v>345</v>
      </c>
      <c r="C333" s="11" t="s">
        <v>355</v>
      </c>
      <c r="D333" s="11"/>
      <c r="E333" s="11"/>
      <c r="F333" s="11"/>
      <c r="G333" s="12" t="str">
        <f>IFERROR(VLOOKUP(零担!C333,[1]零担!$R:$Z,8,0),"")</f>
        <v/>
      </c>
      <c r="H333" s="12" t="str">
        <f>IFERROR(VLOOKUP(零担!C333,[1]零担!$R:$Z,9,0),"")</f>
        <v/>
      </c>
    </row>
    <row r="334" spans="1:8" ht="20.100000000000001" customHeight="1" x14ac:dyDescent="0.2">
      <c r="A334" s="11" t="s">
        <v>399</v>
      </c>
      <c r="B334" s="11" t="s">
        <v>345</v>
      </c>
      <c r="C334" s="11" t="s">
        <v>356</v>
      </c>
      <c r="D334" s="11"/>
      <c r="E334" s="11"/>
      <c r="F334" s="11"/>
      <c r="G334" s="12" t="str">
        <f>IFERROR(VLOOKUP(零担!C334,[1]零担!$R:$Z,8,0),"")</f>
        <v/>
      </c>
      <c r="H334" s="12" t="str">
        <f>IFERROR(VLOOKUP(零担!C334,[1]零担!$R:$Z,9,0),"")</f>
        <v/>
      </c>
    </row>
    <row r="335" spans="1:8" ht="20.100000000000001" customHeight="1" x14ac:dyDescent="0.2">
      <c r="A335" s="11" t="s">
        <v>399</v>
      </c>
      <c r="B335" s="11" t="s">
        <v>345</v>
      </c>
      <c r="C335" s="11" t="s">
        <v>357</v>
      </c>
      <c r="D335" s="11"/>
      <c r="E335" s="11"/>
      <c r="F335" s="11"/>
      <c r="G335" s="12" t="str">
        <f>IFERROR(VLOOKUP(零担!C335,[1]零担!$R:$Z,8,0),"")</f>
        <v/>
      </c>
      <c r="H335" s="12" t="str">
        <f>IFERROR(VLOOKUP(零担!C335,[1]零担!$R:$Z,9,0),"")</f>
        <v/>
      </c>
    </row>
    <row r="336" spans="1:8" ht="20.100000000000001" customHeight="1" x14ac:dyDescent="0.2">
      <c r="A336" s="11" t="s">
        <v>399</v>
      </c>
      <c r="B336" s="11" t="s">
        <v>345</v>
      </c>
      <c r="C336" s="11" t="s">
        <v>358</v>
      </c>
      <c r="D336" s="11"/>
      <c r="E336" s="11"/>
      <c r="F336" s="11"/>
      <c r="G336" s="12" t="str">
        <f>IFERROR(VLOOKUP(零担!C336,[1]零担!$R:$Z,8,0),"")</f>
        <v/>
      </c>
      <c r="H336" s="12" t="str">
        <f>IFERROR(VLOOKUP(零担!C336,[1]零担!$R:$Z,9,0),"")</f>
        <v/>
      </c>
    </row>
    <row r="337" spans="1:8" ht="20.100000000000001" customHeight="1" x14ac:dyDescent="0.2">
      <c r="A337" s="11" t="s">
        <v>399</v>
      </c>
      <c r="B337" s="11" t="s">
        <v>345</v>
      </c>
      <c r="C337" s="11" t="s">
        <v>359</v>
      </c>
      <c r="D337" s="11"/>
      <c r="E337" s="11"/>
      <c r="F337" s="11"/>
      <c r="G337" s="12" t="str">
        <f>IFERROR(VLOOKUP(零担!C337,[1]零担!$R:$Z,8,0),"")</f>
        <v/>
      </c>
      <c r="H337" s="12" t="str">
        <f>IFERROR(VLOOKUP(零担!C337,[1]零担!$R:$Z,9,0),"")</f>
        <v/>
      </c>
    </row>
    <row r="338" spans="1:8" ht="20.100000000000001" customHeight="1" x14ac:dyDescent="0.2">
      <c r="A338" s="11" t="s">
        <v>399</v>
      </c>
      <c r="B338" s="11" t="s">
        <v>345</v>
      </c>
      <c r="C338" s="11" t="s">
        <v>360</v>
      </c>
      <c r="D338" s="11"/>
      <c r="E338" s="11"/>
      <c r="F338" s="11"/>
      <c r="G338" s="12" t="str">
        <f>IFERROR(VLOOKUP(零担!C338,[1]零担!$R:$Z,8,0),"")</f>
        <v/>
      </c>
      <c r="H338" s="12" t="str">
        <f>IFERROR(VLOOKUP(零担!C338,[1]零担!$R:$Z,9,0),"")</f>
        <v/>
      </c>
    </row>
    <row r="339" spans="1:8" ht="20.100000000000001" customHeight="1" x14ac:dyDescent="0.2">
      <c r="A339" s="11" t="s">
        <v>399</v>
      </c>
      <c r="B339" s="11" t="s">
        <v>345</v>
      </c>
      <c r="C339" s="11" t="s">
        <v>361</v>
      </c>
      <c r="D339" s="11"/>
      <c r="E339" s="11"/>
      <c r="F339" s="11"/>
      <c r="G339" s="12" t="str">
        <f>IFERROR(VLOOKUP(零担!C339,[1]零担!$R:$Z,8,0),"")</f>
        <v/>
      </c>
      <c r="H339" s="12" t="str">
        <f>IFERROR(VLOOKUP(零担!C339,[1]零担!$R:$Z,9,0),"")</f>
        <v/>
      </c>
    </row>
    <row r="340" spans="1:8" ht="20.100000000000001" customHeight="1" x14ac:dyDescent="0.2">
      <c r="A340" s="11" t="s">
        <v>399</v>
      </c>
      <c r="B340" s="11" t="s">
        <v>345</v>
      </c>
      <c r="C340" s="11" t="s">
        <v>362</v>
      </c>
      <c r="D340" s="11"/>
      <c r="E340" s="11"/>
      <c r="F340" s="11"/>
      <c r="G340" s="12" t="str">
        <f>IFERROR(VLOOKUP(零担!C340,[1]零担!$R:$Z,8,0),"")</f>
        <v/>
      </c>
      <c r="H340" s="12" t="str">
        <f>IFERROR(VLOOKUP(零担!C340,[1]零担!$R:$Z,9,0),"")</f>
        <v/>
      </c>
    </row>
    <row r="341" spans="1:8" ht="20.100000000000001" customHeight="1" x14ac:dyDescent="0.2">
      <c r="A341" s="11" t="s">
        <v>399</v>
      </c>
      <c r="B341" s="11" t="s">
        <v>345</v>
      </c>
      <c r="C341" s="11" t="s">
        <v>363</v>
      </c>
      <c r="D341" s="11"/>
      <c r="E341" s="11"/>
      <c r="F341" s="11"/>
      <c r="G341" s="12" t="str">
        <f>IFERROR(VLOOKUP(零担!C341,[1]零担!$R:$Z,8,0),"")</f>
        <v/>
      </c>
      <c r="H341" s="12" t="str">
        <f>IFERROR(VLOOKUP(零担!C341,[1]零担!$R:$Z,9,0),"")</f>
        <v/>
      </c>
    </row>
    <row r="342" spans="1:8" ht="20.100000000000001" customHeight="1" x14ac:dyDescent="0.2">
      <c r="A342" s="11" t="s">
        <v>399</v>
      </c>
      <c r="B342" s="11" t="s">
        <v>345</v>
      </c>
      <c r="C342" s="11" t="s">
        <v>364</v>
      </c>
      <c r="D342" s="11"/>
      <c r="E342" s="11"/>
      <c r="F342" s="11"/>
      <c r="G342" s="12" t="str">
        <f>IFERROR(VLOOKUP(零担!C342,[1]零担!$R:$Z,8,0),"")</f>
        <v/>
      </c>
      <c r="H342" s="12" t="str">
        <f>IFERROR(VLOOKUP(零担!C342,[1]零担!$R:$Z,9,0),"")</f>
        <v/>
      </c>
    </row>
    <row r="343" spans="1:8" ht="20.100000000000001" customHeight="1" x14ac:dyDescent="0.2">
      <c r="A343" s="11" t="s">
        <v>399</v>
      </c>
      <c r="B343" s="11" t="s">
        <v>345</v>
      </c>
      <c r="C343" s="11" t="s">
        <v>365</v>
      </c>
      <c r="D343" s="11"/>
      <c r="E343" s="11"/>
      <c r="F343" s="11"/>
      <c r="G343" s="12" t="str">
        <f>IFERROR(VLOOKUP(零担!C343,[1]零担!$R:$Z,8,0),"")</f>
        <v/>
      </c>
      <c r="H343" s="12" t="str">
        <f>IFERROR(VLOOKUP(零担!C343,[1]零担!$R:$Z,9,0),"")</f>
        <v/>
      </c>
    </row>
    <row r="344" spans="1:8" ht="20.100000000000001" customHeight="1" x14ac:dyDescent="0.2">
      <c r="A344" s="11" t="s">
        <v>399</v>
      </c>
      <c r="B344" s="11" t="s">
        <v>345</v>
      </c>
      <c r="C344" s="11" t="s">
        <v>366</v>
      </c>
      <c r="D344" s="11"/>
      <c r="E344" s="11"/>
      <c r="F344" s="11"/>
      <c r="G344" s="12">
        <f>IFERROR(VLOOKUP(零担!C344,[1]零担!$R:$Z,8,0),"")</f>
        <v>2.3474178403755867E-2</v>
      </c>
      <c r="H344" s="12">
        <f>IFERROR(VLOOKUP(零担!C344,[1]零担!$R:$Z,9,0),"")</f>
        <v>2.776931383684007E-2</v>
      </c>
    </row>
    <row r="345" spans="1:8" ht="20.100000000000001" customHeight="1" x14ac:dyDescent="0.2">
      <c r="A345" s="11" t="s">
        <v>399</v>
      </c>
      <c r="B345" s="11" t="s">
        <v>345</v>
      </c>
      <c r="C345" s="11" t="s">
        <v>367</v>
      </c>
      <c r="D345" s="11"/>
      <c r="E345" s="11"/>
      <c r="F345" s="11"/>
      <c r="G345" s="12" t="str">
        <f>IFERROR(VLOOKUP(零担!C345,[1]零担!$R:$Z,8,0),"")</f>
        <v/>
      </c>
      <c r="H345" s="12" t="str">
        <f>IFERROR(VLOOKUP(零担!C345,[1]零担!$R:$Z,9,0),"")</f>
        <v/>
      </c>
    </row>
    <row r="346" spans="1:8" ht="20.100000000000001" customHeight="1" x14ac:dyDescent="0.2">
      <c r="A346" s="11" t="s">
        <v>399</v>
      </c>
      <c r="B346" s="11" t="s">
        <v>345</v>
      </c>
      <c r="C346" s="11" t="s">
        <v>368</v>
      </c>
      <c r="D346" s="11"/>
      <c r="E346" s="11"/>
      <c r="F346" s="11"/>
      <c r="G346" s="12" t="str">
        <f>IFERROR(VLOOKUP(零担!C346,[1]零担!$R:$Z,8,0),"")</f>
        <v/>
      </c>
      <c r="H346" s="12" t="str">
        <f>IFERROR(VLOOKUP(零担!C346,[1]零担!$R:$Z,9,0),"")</f>
        <v/>
      </c>
    </row>
    <row r="347" spans="1:8" ht="20.100000000000001" customHeight="1" x14ac:dyDescent="0.2">
      <c r="A347" s="11" t="s">
        <v>399</v>
      </c>
      <c r="B347" s="11" t="s">
        <v>369</v>
      </c>
      <c r="C347" s="11" t="s">
        <v>370</v>
      </c>
      <c r="D347" s="11"/>
      <c r="E347" s="11"/>
      <c r="F347" s="11"/>
      <c r="G347" s="12" t="str">
        <f>IFERROR(VLOOKUP(零担!C347,[1]零担!$R:$Z,8,0),"")</f>
        <v/>
      </c>
      <c r="H347" s="12" t="str">
        <f>IFERROR(VLOOKUP(零担!C347,[1]零担!$R:$Z,9,0),"")</f>
        <v/>
      </c>
    </row>
    <row r="348" spans="1:8" ht="20.100000000000001" customHeight="1" x14ac:dyDescent="0.2">
      <c r="A348" s="11" t="s">
        <v>399</v>
      </c>
      <c r="B348" s="11" t="s">
        <v>369</v>
      </c>
      <c r="C348" s="11" t="s">
        <v>371</v>
      </c>
      <c r="D348" s="11"/>
      <c r="E348" s="11"/>
      <c r="F348" s="11"/>
      <c r="G348" s="12" t="str">
        <f>IFERROR(VLOOKUP(零担!C348,[1]零担!$R:$Z,8,0),"")</f>
        <v/>
      </c>
      <c r="H348" s="12" t="str">
        <f>IFERROR(VLOOKUP(零担!C348,[1]零担!$R:$Z,9,0),"")</f>
        <v/>
      </c>
    </row>
    <row r="349" spans="1:8" ht="20.100000000000001" customHeight="1" x14ac:dyDescent="0.2">
      <c r="A349" s="11" t="s">
        <v>399</v>
      </c>
      <c r="B349" s="11" t="s">
        <v>369</v>
      </c>
      <c r="C349" s="11" t="s">
        <v>372</v>
      </c>
      <c r="D349" s="11"/>
      <c r="E349" s="11"/>
      <c r="F349" s="11"/>
      <c r="G349" s="12" t="str">
        <f>IFERROR(VLOOKUP(零担!C349,[1]零担!$R:$Z,8,0),"")</f>
        <v/>
      </c>
      <c r="H349" s="12" t="str">
        <f>IFERROR(VLOOKUP(零担!C349,[1]零担!$R:$Z,9,0),"")</f>
        <v/>
      </c>
    </row>
    <row r="350" spans="1:8" ht="20.100000000000001" customHeight="1" x14ac:dyDescent="0.2">
      <c r="A350" s="11" t="s">
        <v>399</v>
      </c>
      <c r="B350" s="11" t="s">
        <v>369</v>
      </c>
      <c r="C350" s="11" t="s">
        <v>373</v>
      </c>
      <c r="D350" s="11"/>
      <c r="E350" s="11"/>
      <c r="F350" s="11"/>
      <c r="G350" s="12" t="str">
        <f>IFERROR(VLOOKUP(零担!C350,[1]零担!$R:$Z,8,0),"")</f>
        <v/>
      </c>
      <c r="H350" s="12" t="str">
        <f>IFERROR(VLOOKUP(零担!C350,[1]零担!$R:$Z,9,0),"")</f>
        <v/>
      </c>
    </row>
    <row r="351" spans="1:8" ht="20.100000000000001" customHeight="1" x14ac:dyDescent="0.2">
      <c r="A351" s="11" t="s">
        <v>399</v>
      </c>
      <c r="B351" s="11" t="s">
        <v>369</v>
      </c>
      <c r="C351" s="11" t="s">
        <v>374</v>
      </c>
      <c r="D351" s="11"/>
      <c r="E351" s="11"/>
      <c r="F351" s="11"/>
      <c r="G351" s="12" t="str">
        <f>IFERROR(VLOOKUP(零担!C351,[1]零担!$R:$Z,8,0),"")</f>
        <v/>
      </c>
      <c r="H351" s="12" t="str">
        <f>IFERROR(VLOOKUP(零担!C351,[1]零担!$R:$Z,9,0),"")</f>
        <v/>
      </c>
    </row>
    <row r="352" spans="1:8" ht="20.100000000000001" customHeight="1" x14ac:dyDescent="0.2">
      <c r="A352" s="11" t="s">
        <v>399</v>
      </c>
      <c r="B352" s="11" t="s">
        <v>369</v>
      </c>
      <c r="C352" s="11" t="s">
        <v>375</v>
      </c>
      <c r="D352" s="11"/>
      <c r="E352" s="11"/>
      <c r="F352" s="11"/>
      <c r="G352" s="12" t="str">
        <f>IFERROR(VLOOKUP(零担!C352,[1]零担!$R:$Z,8,0),"")</f>
        <v/>
      </c>
      <c r="H352" s="12" t="str">
        <f>IFERROR(VLOOKUP(零担!C352,[1]零担!$R:$Z,9,0),"")</f>
        <v/>
      </c>
    </row>
    <row r="353" spans="1:8" ht="20.100000000000001" customHeight="1" x14ac:dyDescent="0.2">
      <c r="A353" s="11" t="s">
        <v>399</v>
      </c>
      <c r="B353" s="11" t="s">
        <v>369</v>
      </c>
      <c r="C353" s="11" t="s">
        <v>376</v>
      </c>
      <c r="D353" s="11"/>
      <c r="E353" s="11"/>
      <c r="F353" s="11"/>
      <c r="G353" s="12">
        <f>IFERROR(VLOOKUP(零担!C353,[1]零担!$R:$Z,8,0),"")</f>
        <v>4.6948356807511738E-3</v>
      </c>
      <c r="H353" s="12">
        <f>IFERROR(VLOOKUP(零担!C353,[1]零担!$R:$Z,9,0),"")</f>
        <v>2.7611212036717822E-3</v>
      </c>
    </row>
    <row r="354" spans="1:8" ht="20.100000000000001" customHeight="1" x14ac:dyDescent="0.2">
      <c r="A354" s="11" t="s">
        <v>399</v>
      </c>
      <c r="B354" s="11" t="s">
        <v>369</v>
      </c>
      <c r="C354" s="11" t="s">
        <v>377</v>
      </c>
      <c r="D354" s="11"/>
      <c r="E354" s="11"/>
      <c r="F354" s="11"/>
      <c r="G354" s="12" t="str">
        <f>IFERROR(VLOOKUP(零担!C354,[1]零担!$R:$Z,8,0),"")</f>
        <v/>
      </c>
      <c r="H354" s="12" t="str">
        <f>IFERROR(VLOOKUP(零担!C354,[1]零担!$R:$Z,9,0),"")</f>
        <v/>
      </c>
    </row>
    <row r="355" spans="1:8" ht="20.100000000000001" customHeight="1" x14ac:dyDescent="0.2">
      <c r="A355" s="11" t="s">
        <v>399</v>
      </c>
      <c r="B355" s="11" t="s">
        <v>369</v>
      </c>
      <c r="C355" s="11" t="s">
        <v>378</v>
      </c>
      <c r="D355" s="11"/>
      <c r="E355" s="11"/>
      <c r="F355" s="11"/>
      <c r="G355" s="12" t="str">
        <f>IFERROR(VLOOKUP(零担!C355,[1]零担!$R:$Z,8,0),"")</f>
        <v/>
      </c>
      <c r="H355" s="12" t="str">
        <f>IFERROR(VLOOKUP(零担!C355,[1]零担!$R:$Z,9,0),"")</f>
        <v/>
      </c>
    </row>
    <row r="356" spans="1:8" ht="20.100000000000001" customHeight="1" x14ac:dyDescent="0.2">
      <c r="A356" s="11" t="s">
        <v>399</v>
      </c>
      <c r="B356" s="11" t="s">
        <v>369</v>
      </c>
      <c r="C356" s="11" t="s">
        <v>379</v>
      </c>
      <c r="D356" s="11"/>
      <c r="E356" s="11"/>
      <c r="F356" s="11"/>
      <c r="G356" s="12" t="str">
        <f>IFERROR(VLOOKUP(零担!C356,[1]零担!$R:$Z,8,0),"")</f>
        <v/>
      </c>
      <c r="H356" s="12" t="str">
        <f>IFERROR(VLOOKUP(零担!C356,[1]零担!$R:$Z,9,0),"")</f>
        <v/>
      </c>
    </row>
    <row r="357" spans="1:8" ht="20.100000000000001" customHeight="1" x14ac:dyDescent="0.2">
      <c r="A357" s="11" t="s">
        <v>399</v>
      </c>
      <c r="B357" s="11" t="s">
        <v>369</v>
      </c>
      <c r="C357" s="11" t="s">
        <v>380</v>
      </c>
      <c r="D357" s="11"/>
      <c r="E357" s="11"/>
      <c r="F357" s="11"/>
      <c r="G357" s="12" t="str">
        <f>IFERROR(VLOOKUP(零担!C357,[1]零担!$R:$Z,8,0),"")</f>
        <v/>
      </c>
      <c r="H357" s="12" t="str">
        <f>IFERROR(VLOOKUP(零担!C357,[1]零担!$R:$Z,9,0),"")</f>
        <v/>
      </c>
    </row>
    <row r="358" spans="1:8" ht="20.100000000000001" customHeight="1" x14ac:dyDescent="0.2">
      <c r="A358" s="11" t="s">
        <v>399</v>
      </c>
      <c r="B358" s="11" t="s">
        <v>369</v>
      </c>
      <c r="C358" s="11" t="s">
        <v>381</v>
      </c>
      <c r="D358" s="11"/>
      <c r="E358" s="11"/>
      <c r="F358" s="11"/>
      <c r="G358" s="12">
        <f>IFERROR(VLOOKUP(零担!C358,[1]零担!$R:$Z,8,0),"")</f>
        <v>2.3474178403755869E-3</v>
      </c>
      <c r="H358" s="12">
        <f>IFERROR(VLOOKUP(零担!C358,[1]零担!$R:$Z,9,0),"")</f>
        <v>2.7629987660902789E-3</v>
      </c>
    </row>
    <row r="359" spans="1:8" ht="20.100000000000001" customHeight="1" x14ac:dyDescent="0.2">
      <c r="A359" s="11" t="s">
        <v>399</v>
      </c>
      <c r="B359" s="11" t="s">
        <v>369</v>
      </c>
      <c r="C359" s="11" t="s">
        <v>382</v>
      </c>
      <c r="D359" s="11"/>
      <c r="E359" s="11"/>
      <c r="F359" s="11"/>
      <c r="G359" s="12" t="str">
        <f>IFERROR(VLOOKUP(零担!C359,[1]零担!$R:$Z,8,0),"")</f>
        <v/>
      </c>
      <c r="H359" s="12" t="str">
        <f>IFERROR(VLOOKUP(零担!C359,[1]零担!$R:$Z,9,0),"")</f>
        <v/>
      </c>
    </row>
    <row r="360" spans="1:8" ht="20.100000000000001" customHeight="1" x14ac:dyDescent="0.2">
      <c r="A360" s="11" t="s">
        <v>399</v>
      </c>
      <c r="B360" s="11" t="s">
        <v>369</v>
      </c>
      <c r="C360" s="11" t="s">
        <v>383</v>
      </c>
      <c r="D360" s="11"/>
      <c r="E360" s="11"/>
      <c r="F360" s="11"/>
      <c r="G360" s="12" t="str">
        <f>IFERROR(VLOOKUP(零担!C360,[1]零担!$R:$Z,8,0),"")</f>
        <v/>
      </c>
      <c r="H360" s="12" t="str">
        <f>IFERROR(VLOOKUP(零担!C360,[1]零担!$R:$Z,9,0),"")</f>
        <v/>
      </c>
    </row>
    <row r="361" spans="1:8" ht="20.100000000000001" customHeight="1" x14ac:dyDescent="0.2">
      <c r="A361" s="11" t="s">
        <v>399</v>
      </c>
      <c r="B361" s="11" t="s">
        <v>369</v>
      </c>
      <c r="C361" s="11" t="s">
        <v>384</v>
      </c>
      <c r="D361" s="11"/>
      <c r="E361" s="11"/>
      <c r="F361" s="11"/>
      <c r="G361" s="12" t="str">
        <f>IFERROR(VLOOKUP(零担!C361,[1]零担!$R:$Z,8,0),"")</f>
        <v/>
      </c>
      <c r="H361" s="12" t="str">
        <f>IFERROR(VLOOKUP(零担!C361,[1]零担!$R:$Z,9,0),"")</f>
        <v/>
      </c>
    </row>
    <row r="362" spans="1:8" ht="20.100000000000001" customHeight="1" x14ac:dyDescent="0.2">
      <c r="A362" s="11" t="s">
        <v>399</v>
      </c>
      <c r="B362" s="11" t="s">
        <v>369</v>
      </c>
      <c r="C362" s="11" t="s">
        <v>385</v>
      </c>
      <c r="D362" s="11"/>
      <c r="E362" s="11"/>
      <c r="F362" s="11"/>
      <c r="G362" s="12" t="str">
        <f>IFERROR(VLOOKUP(零担!C362,[1]零担!$R:$Z,8,0),"")</f>
        <v/>
      </c>
      <c r="H362" s="12" t="str">
        <f>IFERROR(VLOOKUP(零担!C362,[1]零担!$R:$Z,9,0),"")</f>
        <v/>
      </c>
    </row>
    <row r="363" spans="1:8" ht="20.100000000000001" customHeight="1" x14ac:dyDescent="0.2">
      <c r="A363" s="11" t="s">
        <v>399</v>
      </c>
      <c r="B363" s="11" t="s">
        <v>386</v>
      </c>
      <c r="C363" s="11" t="s">
        <v>387</v>
      </c>
      <c r="D363" s="11"/>
      <c r="E363" s="11"/>
      <c r="F363" s="11"/>
      <c r="G363" s="12" t="str">
        <f>IFERROR(VLOOKUP(零担!C363,[1]零担!$R:$Z,8,0),"")</f>
        <v/>
      </c>
      <c r="H363" s="12" t="str">
        <f>IFERROR(VLOOKUP(零担!C363,[1]零担!$R:$Z,9,0),"")</f>
        <v/>
      </c>
    </row>
    <row r="364" spans="1:8" ht="20.100000000000001" customHeight="1" x14ac:dyDescent="0.2">
      <c r="A364" s="11" t="s">
        <v>399</v>
      </c>
      <c r="B364" s="11" t="s">
        <v>386</v>
      </c>
      <c r="C364" s="11" t="s">
        <v>388</v>
      </c>
      <c r="D364" s="11"/>
      <c r="E364" s="11"/>
      <c r="F364" s="11"/>
      <c r="G364" s="12" t="str">
        <f>IFERROR(VLOOKUP(零担!C364,[1]零担!$R:$Z,8,0),"")</f>
        <v/>
      </c>
      <c r="H364" s="12" t="str">
        <f>IFERROR(VLOOKUP(零担!C364,[1]零担!$R:$Z,9,0),"")</f>
        <v/>
      </c>
    </row>
    <row r="365" spans="1:8" ht="20.100000000000001" customHeight="1" x14ac:dyDescent="0.2">
      <c r="A365" s="11" t="s">
        <v>399</v>
      </c>
      <c r="B365" s="11" t="s">
        <v>386</v>
      </c>
      <c r="C365" s="11" t="s">
        <v>389</v>
      </c>
      <c r="D365" s="11"/>
      <c r="E365" s="11"/>
      <c r="F365" s="11"/>
      <c r="G365" s="12" t="str">
        <f>IFERROR(VLOOKUP(零担!C365,[1]零担!$R:$Z,8,0),"")</f>
        <v/>
      </c>
      <c r="H365" s="12" t="str">
        <f>IFERROR(VLOOKUP(零担!C365,[1]零担!$R:$Z,9,0),"")</f>
        <v/>
      </c>
    </row>
    <row r="366" spans="1:8" ht="20.100000000000001" customHeight="1" x14ac:dyDescent="0.2">
      <c r="A366" s="11" t="s">
        <v>399</v>
      </c>
      <c r="B366" s="11" t="s">
        <v>386</v>
      </c>
      <c r="C366" s="11" t="s">
        <v>390</v>
      </c>
      <c r="D366" s="11"/>
      <c r="E366" s="11"/>
      <c r="F366" s="11"/>
      <c r="G366" s="12">
        <f>IFERROR(VLOOKUP(零担!C366,[1]零担!$R:$Z,8,0),"")</f>
        <v>9.3896713615023476E-3</v>
      </c>
      <c r="H366" s="12">
        <f>IFERROR(VLOOKUP(零担!C366,[1]零担!$R:$Z,9,0),"")</f>
        <v>8.3849176488863947E-3</v>
      </c>
    </row>
    <row r="367" spans="1:8" ht="20.100000000000001" customHeight="1" x14ac:dyDescent="0.2">
      <c r="A367" s="11" t="s">
        <v>399</v>
      </c>
      <c r="B367" s="11" t="s">
        <v>386</v>
      </c>
      <c r="C367" s="11" t="s">
        <v>391</v>
      </c>
      <c r="D367" s="11"/>
      <c r="E367" s="11"/>
      <c r="F367" s="11"/>
      <c r="G367" s="12">
        <f>IFERROR(VLOOKUP(零担!C367,[1]零担!$R:$Z,8,0),"")</f>
        <v>2.8169014084507043E-2</v>
      </c>
      <c r="H367" s="12">
        <f>IFERROR(VLOOKUP(零担!C367,[1]零担!$R:$Z,9,0),"")</f>
        <v>2.4269261376641642E-2</v>
      </c>
    </row>
    <row r="368" spans="1:8" ht="20.100000000000001" customHeight="1" x14ac:dyDescent="0.2">
      <c r="A368" s="11" t="s">
        <v>399</v>
      </c>
      <c r="B368" s="11" t="s">
        <v>386</v>
      </c>
      <c r="C368" s="11" t="s">
        <v>392</v>
      </c>
      <c r="D368" s="11"/>
      <c r="E368" s="11"/>
      <c r="F368" s="11"/>
      <c r="G368" s="12" t="str">
        <f>IFERROR(VLOOKUP(零担!C368,[1]零担!$R:$Z,8,0),"")</f>
        <v/>
      </c>
      <c r="H368" s="12" t="str">
        <f>IFERROR(VLOOKUP(零担!C368,[1]零担!$R:$Z,9,0),"")</f>
        <v/>
      </c>
    </row>
    <row r="369" spans="1:8" ht="20.100000000000001" customHeight="1" x14ac:dyDescent="0.2">
      <c r="A369" s="11" t="s">
        <v>399</v>
      </c>
      <c r="B369" s="11" t="s">
        <v>386</v>
      </c>
      <c r="C369" s="11" t="s">
        <v>393</v>
      </c>
      <c r="D369" s="11"/>
      <c r="E369" s="11"/>
      <c r="F369" s="11"/>
      <c r="G369" s="12" t="str">
        <f>IFERROR(VLOOKUP(零担!C369,[1]零担!$R:$Z,8,0),"")</f>
        <v/>
      </c>
      <c r="H369" s="12" t="str">
        <f>IFERROR(VLOOKUP(零担!C369,[1]零担!$R:$Z,9,0),"")</f>
        <v/>
      </c>
    </row>
    <row r="370" spans="1:8" ht="20.100000000000001" customHeight="1" x14ac:dyDescent="0.2">
      <c r="A370" s="11" t="s">
        <v>399</v>
      </c>
      <c r="B370" s="11" t="s">
        <v>386</v>
      </c>
      <c r="C370" s="11" t="s">
        <v>394</v>
      </c>
      <c r="D370" s="11"/>
      <c r="E370" s="11"/>
      <c r="F370" s="11"/>
      <c r="G370" s="12" t="str">
        <f>IFERROR(VLOOKUP(零担!C370,[1]零担!$R:$Z,8,0),"")</f>
        <v/>
      </c>
      <c r="H370" s="12" t="str">
        <f>IFERROR(VLOOKUP(零担!C370,[1]零担!$R:$Z,9,0),"")</f>
        <v/>
      </c>
    </row>
    <row r="371" spans="1:8" ht="20.100000000000001" customHeight="1" x14ac:dyDescent="0.2">
      <c r="A371" s="11" t="s">
        <v>399</v>
      </c>
      <c r="B371" s="11" t="s">
        <v>386</v>
      </c>
      <c r="C371" s="11" t="s">
        <v>395</v>
      </c>
      <c r="D371" s="11"/>
      <c r="E371" s="11"/>
      <c r="F371" s="11"/>
      <c r="G371" s="12" t="str">
        <f>IFERROR(VLOOKUP(零担!C371,[1]零担!$R:$Z,8,0),"")</f>
        <v/>
      </c>
      <c r="H371" s="12" t="str">
        <f>IFERROR(VLOOKUP(零担!C371,[1]零担!$R:$Z,9,0),"")</f>
        <v/>
      </c>
    </row>
    <row r="372" spans="1:8" ht="20.100000000000001" customHeight="1" x14ac:dyDescent="0.2">
      <c r="A372" s="11" t="s">
        <v>399</v>
      </c>
      <c r="B372" s="11" t="s">
        <v>386</v>
      </c>
      <c r="C372" s="11" t="s">
        <v>396</v>
      </c>
      <c r="D372" s="11"/>
      <c r="E372" s="11"/>
      <c r="F372" s="11"/>
      <c r="G372" s="12" t="str">
        <f>IFERROR(VLOOKUP(零担!C372,[1]零担!$R:$Z,8,0),"")</f>
        <v/>
      </c>
      <c r="H372" s="12" t="str">
        <f>IFERROR(VLOOKUP(零担!C372,[1]零担!$R:$Z,9,0),"")</f>
        <v/>
      </c>
    </row>
    <row r="373" spans="1:8" ht="20.100000000000001" customHeight="1" x14ac:dyDescent="0.2">
      <c r="A373" s="11" t="s">
        <v>399</v>
      </c>
      <c r="B373" s="11" t="s">
        <v>386</v>
      </c>
      <c r="C373" s="11" t="s">
        <v>397</v>
      </c>
      <c r="D373" s="11"/>
      <c r="E373" s="11"/>
      <c r="F373" s="11"/>
      <c r="G373" s="12" t="str">
        <f>IFERROR(VLOOKUP(零担!C373,[1]零担!$R:$Z,8,0),"")</f>
        <v/>
      </c>
      <c r="H373" s="12" t="str">
        <f>IFERROR(VLOOKUP(零担!C373,[1]零担!$R:$Z,9,0),"")</f>
        <v/>
      </c>
    </row>
    <row r="374" spans="1:8" ht="20.100000000000001" customHeight="1" x14ac:dyDescent="0.2">
      <c r="A374" s="11" t="s">
        <v>399</v>
      </c>
      <c r="B374" s="11" t="s">
        <v>398</v>
      </c>
      <c r="C374" s="11" t="s">
        <v>398</v>
      </c>
      <c r="D374" s="11"/>
      <c r="E374" s="11"/>
      <c r="F374" s="11"/>
      <c r="G374" s="12">
        <f>IFERROR(VLOOKUP(零担!C374,[1]零担!$R:$Z,8,0),"")</f>
        <v>1.4084507042253521E-2</v>
      </c>
      <c r="H374" s="12">
        <f>IFERROR(VLOOKUP(零担!C374,[1]零担!$R:$Z,9,0),"")</f>
        <v>8.3226267545315601E-3</v>
      </c>
    </row>
  </sheetData>
  <mergeCells count="8">
    <mergeCell ref="A8:H8"/>
    <mergeCell ref="A1:H1"/>
    <mergeCell ref="A2:H2"/>
    <mergeCell ref="A3:H3"/>
    <mergeCell ref="A4:H4"/>
    <mergeCell ref="A5:H5"/>
    <mergeCell ref="A7:H7"/>
    <mergeCell ref="A6:H6"/>
  </mergeCells>
  <phoneticPr fontId="3" type="noConversion"/>
  <pageMargins left="0.7" right="0.7" top="0.75" bottom="0.75" header="0.3" footer="0.3"/>
  <pageSetup paperSize="17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5"/>
  <sheetViews>
    <sheetView workbookViewId="0">
      <selection activeCell="G16" sqref="G16"/>
    </sheetView>
  </sheetViews>
  <sheetFormatPr defaultRowHeight="20.100000000000001" customHeight="1" x14ac:dyDescent="0.2"/>
  <cols>
    <col min="1" max="2" width="9.25" style="6" bestFit="1" customWidth="1"/>
    <col min="3" max="3" width="14.5" style="6" customWidth="1"/>
    <col min="4" max="7" width="12.5" style="6" bestFit="1" customWidth="1"/>
    <col min="8" max="8" width="14" style="6" bestFit="1" customWidth="1"/>
    <col min="9" max="9" width="15.5" style="6" bestFit="1" customWidth="1"/>
    <col min="10" max="10" width="20.5" style="6" bestFit="1" customWidth="1"/>
    <col min="11" max="11" width="13.25" style="6" customWidth="1"/>
    <col min="12" max="13" width="13.375" style="6" bestFit="1" customWidth="1"/>
    <col min="14" max="16384" width="9" style="6"/>
  </cols>
  <sheetData>
    <row r="1" spans="1:13" ht="20.100000000000001" customHeight="1" x14ac:dyDescent="0.2">
      <c r="A1" s="20" t="s">
        <v>547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20.100000000000001" customHeight="1" x14ac:dyDescent="0.2">
      <c r="A2" s="21" t="s">
        <v>536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20.100000000000001" customHeight="1" x14ac:dyDescent="0.2">
      <c r="A3" s="21" t="s">
        <v>541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20.100000000000001" customHeight="1" x14ac:dyDescent="0.2">
      <c r="A4" s="29" t="s">
        <v>542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1"/>
    </row>
    <row r="5" spans="1:13" ht="20.100000000000001" customHeight="1" x14ac:dyDescent="0.2">
      <c r="A5" s="29" t="s">
        <v>543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1"/>
    </row>
    <row r="6" spans="1:13" ht="20.100000000000001" customHeight="1" x14ac:dyDescent="0.2">
      <c r="A6" s="15" t="s">
        <v>535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3" ht="20.100000000000001" customHeight="1" x14ac:dyDescent="0.2">
      <c r="A7" s="15" t="s">
        <v>533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ht="20.100000000000001" customHeight="1" x14ac:dyDescent="0.2">
      <c r="A8" s="15" t="s">
        <v>534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ht="20.100000000000001" customHeight="1" x14ac:dyDescent="0.2">
      <c r="A9" s="3" t="s">
        <v>2</v>
      </c>
      <c r="B9" s="3" t="s">
        <v>3</v>
      </c>
      <c r="C9" s="3" t="s">
        <v>4</v>
      </c>
      <c r="D9" s="4" t="s">
        <v>400</v>
      </c>
      <c r="E9" s="4" t="s">
        <v>401</v>
      </c>
      <c r="F9" s="4" t="s">
        <v>402</v>
      </c>
      <c r="G9" s="4" t="s">
        <v>403</v>
      </c>
      <c r="H9" s="3" t="s">
        <v>404</v>
      </c>
      <c r="I9" s="3" t="s">
        <v>405</v>
      </c>
      <c r="J9" s="3" t="s">
        <v>525</v>
      </c>
      <c r="K9" s="22" t="s">
        <v>5</v>
      </c>
      <c r="L9" s="25" t="s">
        <v>6</v>
      </c>
      <c r="M9" s="25" t="s">
        <v>7</v>
      </c>
    </row>
    <row r="10" spans="1:13" ht="20.100000000000001" customHeight="1" x14ac:dyDescent="0.2">
      <c r="A10" s="28" t="s">
        <v>6</v>
      </c>
      <c r="B10" s="28"/>
      <c r="C10" s="28"/>
      <c r="D10" s="5">
        <f>IFERROR(VLOOKUP(D9,[1]重货!$AE:$AK,6,0),"")</f>
        <v>0.76821192052980136</v>
      </c>
      <c r="E10" s="5">
        <f>IFERROR(VLOOKUP(E9,[1]重货!$AE:$AK,6,0),"")</f>
        <v>0.1490066225165563</v>
      </c>
      <c r="F10" s="5">
        <f>IFERROR(VLOOKUP(F9,[1]重货!$AE:$AK,6,0),"")</f>
        <v>3.6423841059602648E-2</v>
      </c>
      <c r="G10" s="5">
        <f>IFERROR(VLOOKUP(G9,[1]重货!$AE:$AK,6,0),"")</f>
        <v>3.3112582781456956E-2</v>
      </c>
      <c r="H10" s="5">
        <f>IFERROR(VLOOKUP(H9,[1]重货!$AE:$AK,6,0),"")</f>
        <v>1.3245033112582781E-2</v>
      </c>
      <c r="I10" s="5" t="str">
        <f>IFERROR(VLOOKUP(I9,[1]重货!$AE:$AK,6,0),"")</f>
        <v/>
      </c>
      <c r="J10" s="5" t="str">
        <f>IFERROR(VLOOKUP(J9,[1]重货!$AE:$AK,6,0),"")</f>
        <v/>
      </c>
      <c r="K10" s="23"/>
      <c r="L10" s="26"/>
      <c r="M10" s="26"/>
    </row>
    <row r="11" spans="1:13" ht="20.100000000000001" customHeight="1" x14ac:dyDescent="0.2">
      <c r="A11" s="28" t="s">
        <v>7</v>
      </c>
      <c r="B11" s="28"/>
      <c r="C11" s="28"/>
      <c r="D11" s="5">
        <f>IFERROR(VLOOKUP(D9,[1]重货!$AE:$AK,7,0),"")</f>
        <v>0.57366506176491938</v>
      </c>
      <c r="E11" s="5">
        <f>IFERROR(VLOOKUP(E9,[1]重货!$AE:$AK,7,0),"")</f>
        <v>0.21343932006128663</v>
      </c>
      <c r="F11" s="5">
        <f>IFERROR(VLOOKUP(F9,[1]重货!$AE:$AK,7,0),"")</f>
        <v>7.4901176231009045E-2</v>
      </c>
      <c r="G11" s="5">
        <f>IFERROR(VLOOKUP(G9,[1]重货!$AE:$AK,7,0),"")</f>
        <v>9.1936279917509231E-2</v>
      </c>
      <c r="H11" s="5">
        <f>IFERROR(VLOOKUP(H9,[1]重货!$AE:$AK,7,0),"")</f>
        <v>4.6058162025275788E-2</v>
      </c>
      <c r="I11" s="5" t="str">
        <f>IFERROR(VLOOKUP(I9,[1]重货!$AE:$AK,7,0),"")</f>
        <v/>
      </c>
      <c r="J11" s="5" t="str">
        <f>IFERROR(VLOOKUP(J9,[1]重货!$AE:$AK,7,0),"")</f>
        <v/>
      </c>
      <c r="K11" s="24"/>
      <c r="L11" s="27"/>
      <c r="M11" s="27"/>
    </row>
    <row r="12" spans="1:13" ht="20.100000000000001" customHeight="1" x14ac:dyDescent="0.2">
      <c r="A12" s="7" t="s">
        <v>399</v>
      </c>
      <c r="B12" s="7" t="s">
        <v>51</v>
      </c>
      <c r="C12" s="7" t="s">
        <v>52</v>
      </c>
      <c r="D12" s="7"/>
      <c r="E12" s="7"/>
      <c r="F12" s="7"/>
      <c r="G12" s="7"/>
      <c r="H12" s="7"/>
      <c r="I12" s="7"/>
      <c r="J12" s="7"/>
      <c r="K12" s="7"/>
      <c r="L12" s="8" t="str">
        <f>IFERROR(VLOOKUP(C12,[2]重货!$T:$AB,8,0),"")</f>
        <v/>
      </c>
      <c r="M12" s="8" t="str">
        <f>IFERROR(VLOOKUP(C12,[2]重货!$T:$AB,9,0),"")</f>
        <v/>
      </c>
    </row>
    <row r="13" spans="1:13" ht="20.100000000000001" customHeight="1" x14ac:dyDescent="0.2">
      <c r="A13" s="7" t="s">
        <v>399</v>
      </c>
      <c r="B13" s="7" t="s">
        <v>51</v>
      </c>
      <c r="C13" s="7" t="s">
        <v>53</v>
      </c>
      <c r="D13" s="7"/>
      <c r="E13" s="7"/>
      <c r="F13" s="7"/>
      <c r="G13" s="7"/>
      <c r="H13" s="7"/>
      <c r="I13" s="7"/>
      <c r="J13" s="7"/>
      <c r="K13" s="7"/>
      <c r="L13" s="8" t="str">
        <f>IFERROR(VLOOKUP(C13,[2]重货!$T:$AB,8,0),"")</f>
        <v/>
      </c>
      <c r="M13" s="8" t="str">
        <f>IFERROR(VLOOKUP(C13,[2]重货!$T:$AB,9,0),"")</f>
        <v/>
      </c>
    </row>
    <row r="14" spans="1:13" ht="20.100000000000001" customHeight="1" x14ac:dyDescent="0.2">
      <c r="A14" s="7" t="s">
        <v>399</v>
      </c>
      <c r="B14" s="7" t="s">
        <v>51</v>
      </c>
      <c r="C14" s="7" t="s">
        <v>54</v>
      </c>
      <c r="D14" s="7"/>
      <c r="E14" s="7"/>
      <c r="F14" s="7"/>
      <c r="G14" s="7"/>
      <c r="H14" s="7"/>
      <c r="I14" s="7"/>
      <c r="J14" s="7"/>
      <c r="K14" s="7"/>
      <c r="L14" s="8" t="str">
        <f>IFERROR(VLOOKUP(C14,[2]重货!$T:$AB,8,0),"")</f>
        <v/>
      </c>
      <c r="M14" s="8" t="str">
        <f>IFERROR(VLOOKUP(C14,[2]重货!$T:$AB,9,0),"")</f>
        <v/>
      </c>
    </row>
    <row r="15" spans="1:13" ht="20.100000000000001" customHeight="1" x14ac:dyDescent="0.2">
      <c r="A15" s="7" t="s">
        <v>399</v>
      </c>
      <c r="B15" s="7" t="s">
        <v>51</v>
      </c>
      <c r="C15" s="7" t="s">
        <v>55</v>
      </c>
      <c r="D15" s="7"/>
      <c r="E15" s="7"/>
      <c r="F15" s="7"/>
      <c r="G15" s="7"/>
      <c r="H15" s="7"/>
      <c r="I15" s="7"/>
      <c r="J15" s="7"/>
      <c r="K15" s="7"/>
      <c r="L15" s="8">
        <f>IFERROR(VLOOKUP(C15,[2]重货!$T:$AB,8,0),"")</f>
        <v>3.3112582781456954E-3</v>
      </c>
      <c r="M15" s="8">
        <f>IFERROR(VLOOKUP(C15,[2]重货!$T:$AB,9,0),"")</f>
        <v>5.1607060707226596E-3</v>
      </c>
    </row>
    <row r="16" spans="1:13" ht="20.100000000000001" customHeight="1" x14ac:dyDescent="0.2">
      <c r="A16" s="7" t="s">
        <v>399</v>
      </c>
      <c r="B16" s="7" t="s">
        <v>51</v>
      </c>
      <c r="C16" s="7" t="s">
        <v>57</v>
      </c>
      <c r="D16" s="7"/>
      <c r="E16" s="7"/>
      <c r="F16" s="7"/>
      <c r="G16" s="7"/>
      <c r="H16" s="7"/>
      <c r="I16" s="7"/>
      <c r="J16" s="7"/>
      <c r="K16" s="7"/>
      <c r="L16" s="8">
        <f>IFERROR(VLOOKUP(C16,[2]重货!$T:$AB,8,0),"")</f>
        <v>1.3245033112582781E-2</v>
      </c>
      <c r="M16" s="8">
        <f>IFERROR(VLOOKUP(C16,[2]重货!$T:$AB,9,0),"")</f>
        <v>8.6011767845377667E-3</v>
      </c>
    </row>
    <row r="17" spans="1:13" ht="20.100000000000001" customHeight="1" x14ac:dyDescent="0.2">
      <c r="A17" s="7" t="s">
        <v>399</v>
      </c>
      <c r="B17" s="7" t="s">
        <v>51</v>
      </c>
      <c r="C17" s="7" t="s">
        <v>56</v>
      </c>
      <c r="D17" s="7"/>
      <c r="E17" s="7"/>
      <c r="F17" s="7"/>
      <c r="G17" s="7"/>
      <c r="H17" s="7"/>
      <c r="I17" s="7"/>
      <c r="J17" s="7"/>
      <c r="K17" s="7"/>
      <c r="L17" s="8" t="str">
        <f>IFERROR(VLOOKUP(C17,[2]重货!$T:$AB,8,0),"")</f>
        <v/>
      </c>
      <c r="M17" s="8" t="str">
        <f>IFERROR(VLOOKUP(C17,[2]重货!$T:$AB,9,0),"")</f>
        <v/>
      </c>
    </row>
    <row r="18" spans="1:13" ht="20.100000000000001" customHeight="1" x14ac:dyDescent="0.2">
      <c r="A18" s="7" t="s">
        <v>399</v>
      </c>
      <c r="B18" s="7" t="s">
        <v>51</v>
      </c>
      <c r="C18" s="7" t="s">
        <v>58</v>
      </c>
      <c r="D18" s="7"/>
      <c r="E18" s="7"/>
      <c r="F18" s="7"/>
      <c r="G18" s="7"/>
      <c r="H18" s="7"/>
      <c r="I18" s="7"/>
      <c r="J18" s="7"/>
      <c r="K18" s="7"/>
      <c r="L18" s="8">
        <f>IFERROR(VLOOKUP(C18,[2]重货!$T:$AB,8,0),"")</f>
        <v>2.6490066225165563E-2</v>
      </c>
      <c r="M18" s="8">
        <f>IFERROR(VLOOKUP(C18,[2]重货!$T:$AB,9,0),"")</f>
        <v>1.75248976984957E-2</v>
      </c>
    </row>
    <row r="19" spans="1:13" ht="20.100000000000001" customHeight="1" x14ac:dyDescent="0.2">
      <c r="A19" s="7" t="s">
        <v>399</v>
      </c>
      <c r="B19" s="7" t="s">
        <v>51</v>
      </c>
      <c r="C19" s="7" t="s">
        <v>59</v>
      </c>
      <c r="D19" s="7"/>
      <c r="E19" s="7"/>
      <c r="F19" s="7"/>
      <c r="G19" s="7"/>
      <c r="H19" s="7"/>
      <c r="I19" s="7"/>
      <c r="J19" s="7"/>
      <c r="K19" s="7"/>
      <c r="L19" s="8" t="str">
        <f>IFERROR(VLOOKUP(C19,[2]重货!$T:$AB,8,0),"")</f>
        <v/>
      </c>
      <c r="M19" s="8" t="str">
        <f>IFERROR(VLOOKUP(C19,[2]重货!$T:$AB,9,0),"")</f>
        <v/>
      </c>
    </row>
    <row r="20" spans="1:13" ht="20.100000000000001" customHeight="1" x14ac:dyDescent="0.2">
      <c r="A20" s="7" t="s">
        <v>399</v>
      </c>
      <c r="B20" s="7" t="s">
        <v>51</v>
      </c>
      <c r="C20" s="7" t="s">
        <v>60</v>
      </c>
      <c r="D20" s="7"/>
      <c r="E20" s="7"/>
      <c r="F20" s="7"/>
      <c r="G20" s="7"/>
      <c r="H20" s="7"/>
      <c r="I20" s="7"/>
      <c r="J20" s="7"/>
      <c r="K20" s="7"/>
      <c r="L20" s="8">
        <f>IFERROR(VLOOKUP(C20,[2]重货!$T:$AB,8,0),"")</f>
        <v>5.2980132450331126E-2</v>
      </c>
      <c r="M20" s="8">
        <f>IFERROR(VLOOKUP(C20,[2]重货!$T:$AB,9,0),"")</f>
        <v>4.5507321161052029E-2</v>
      </c>
    </row>
    <row r="21" spans="1:13" ht="20.100000000000001" customHeight="1" x14ac:dyDescent="0.2">
      <c r="A21" s="7" t="s">
        <v>399</v>
      </c>
      <c r="B21" s="7" t="s">
        <v>51</v>
      </c>
      <c r="C21" s="7" t="s">
        <v>61</v>
      </c>
      <c r="D21" s="7"/>
      <c r="E21" s="7"/>
      <c r="F21" s="7"/>
      <c r="G21" s="7"/>
      <c r="H21" s="7"/>
      <c r="I21" s="7"/>
      <c r="J21" s="7"/>
      <c r="K21" s="7"/>
      <c r="L21" s="8">
        <f>IFERROR(VLOOKUP(C21,[2]重货!$T:$AB,8,0),"")</f>
        <v>3.6423841059602648E-2</v>
      </c>
      <c r="M21" s="8">
        <f>IFERROR(VLOOKUP(C21,[2]重货!$T:$AB,9,0),"")</f>
        <v>2.6448618612453633E-2</v>
      </c>
    </row>
    <row r="22" spans="1:13" ht="20.100000000000001" customHeight="1" x14ac:dyDescent="0.2">
      <c r="A22" s="7" t="s">
        <v>399</v>
      </c>
      <c r="B22" s="7" t="s">
        <v>51</v>
      </c>
      <c r="C22" s="7" t="s">
        <v>62</v>
      </c>
      <c r="D22" s="7"/>
      <c r="E22" s="7"/>
      <c r="F22" s="7"/>
      <c r="G22" s="7"/>
      <c r="H22" s="7"/>
      <c r="I22" s="7"/>
      <c r="J22" s="7"/>
      <c r="K22" s="7"/>
      <c r="L22" s="8">
        <f>IFERROR(VLOOKUP(C22,[2]重货!$T:$AB,8,0),"")</f>
        <v>2.9801324503311258E-2</v>
      </c>
      <c r="M22" s="8">
        <f>IFERROR(VLOOKUP(C22,[2]重货!$T:$AB,9,0),"")</f>
        <v>3.9476520046805526E-2</v>
      </c>
    </row>
    <row r="23" spans="1:13" ht="20.100000000000001" customHeight="1" x14ac:dyDescent="0.2">
      <c r="A23" s="7" t="s">
        <v>399</v>
      </c>
      <c r="B23" s="7" t="s">
        <v>51</v>
      </c>
      <c r="C23" s="7" t="s">
        <v>63</v>
      </c>
      <c r="D23" s="7"/>
      <c r="E23" s="7"/>
      <c r="F23" s="7"/>
      <c r="G23" s="7"/>
      <c r="H23" s="7"/>
      <c r="I23" s="7"/>
      <c r="J23" s="7"/>
      <c r="K23" s="7"/>
      <c r="L23" s="8" t="str">
        <f>IFERROR(VLOOKUP(C23,[2]重货!$T:$AB,8,0),"")</f>
        <v/>
      </c>
      <c r="M23" s="8" t="str">
        <f>IFERROR(VLOOKUP(C23,[2]重货!$T:$AB,9,0),"")</f>
        <v/>
      </c>
    </row>
    <row r="24" spans="1:13" ht="20.100000000000001" customHeight="1" x14ac:dyDescent="0.2">
      <c r="A24" s="7" t="s">
        <v>399</v>
      </c>
      <c r="B24" s="7" t="s">
        <v>51</v>
      </c>
      <c r="C24" s="7" t="s">
        <v>64</v>
      </c>
      <c r="D24" s="7"/>
      <c r="E24" s="7"/>
      <c r="F24" s="7"/>
      <c r="G24" s="7"/>
      <c r="H24" s="7"/>
      <c r="I24" s="7"/>
      <c r="J24" s="7"/>
      <c r="K24" s="7"/>
      <c r="L24" s="8" t="str">
        <f>IFERROR(VLOOKUP(C24,[2]重货!$T:$AB,8,0),"")</f>
        <v/>
      </c>
      <c r="M24" s="8" t="str">
        <f>IFERROR(VLOOKUP(C24,[2]重货!$T:$AB,9,0),"")</f>
        <v/>
      </c>
    </row>
    <row r="25" spans="1:13" ht="20.100000000000001" customHeight="1" x14ac:dyDescent="0.2">
      <c r="A25" s="7" t="s">
        <v>399</v>
      </c>
      <c r="B25" s="7" t="s">
        <v>51</v>
      </c>
      <c r="C25" s="7" t="s">
        <v>65</v>
      </c>
      <c r="D25" s="7"/>
      <c r="E25" s="7"/>
      <c r="F25" s="7"/>
      <c r="G25" s="7"/>
      <c r="H25" s="7"/>
      <c r="I25" s="7"/>
      <c r="J25" s="7"/>
      <c r="K25" s="7"/>
      <c r="L25" s="8" t="str">
        <f>IFERROR(VLOOKUP(C25,[2]重货!$T:$AB,8,0),"")</f>
        <v/>
      </c>
      <c r="M25" s="8" t="str">
        <f>IFERROR(VLOOKUP(C25,[2]重货!$T:$AB,9,0),"")</f>
        <v/>
      </c>
    </row>
    <row r="26" spans="1:13" ht="20.100000000000001" customHeight="1" x14ac:dyDescent="0.2">
      <c r="A26" s="7" t="s">
        <v>399</v>
      </c>
      <c r="B26" s="7" t="s">
        <v>51</v>
      </c>
      <c r="C26" s="7" t="s">
        <v>66</v>
      </c>
      <c r="D26" s="7"/>
      <c r="E26" s="7"/>
      <c r="F26" s="7"/>
      <c r="G26" s="7"/>
      <c r="H26" s="7"/>
      <c r="I26" s="7"/>
      <c r="J26" s="7"/>
      <c r="K26" s="7"/>
      <c r="L26" s="8" t="str">
        <f>IFERROR(VLOOKUP(C26,[2]重货!$T:$AB,8,0),"")</f>
        <v/>
      </c>
      <c r="M26" s="8" t="str">
        <f>IFERROR(VLOOKUP(C26,[2]重货!$T:$AB,9,0),"")</f>
        <v/>
      </c>
    </row>
    <row r="27" spans="1:13" ht="20.100000000000001" customHeight="1" x14ac:dyDescent="0.2">
      <c r="A27" s="7" t="s">
        <v>399</v>
      </c>
      <c r="B27" s="7" t="s">
        <v>51</v>
      </c>
      <c r="C27" s="7" t="s">
        <v>67</v>
      </c>
      <c r="D27" s="7"/>
      <c r="E27" s="7"/>
      <c r="F27" s="7"/>
      <c r="G27" s="7"/>
      <c r="H27" s="7"/>
      <c r="I27" s="7"/>
      <c r="J27" s="7"/>
      <c r="K27" s="7"/>
      <c r="L27" s="8">
        <f>IFERROR(VLOOKUP(C27,[2]重货!$T:$AB,8,0),"")</f>
        <v>9.2715231788079472E-2</v>
      </c>
      <c r="M27" s="8">
        <f>IFERROR(VLOOKUP(C27,[2]重货!$T:$AB,9,0),"")</f>
        <v>7.2767095253113465E-2</v>
      </c>
    </row>
    <row r="28" spans="1:13" ht="20.100000000000001" customHeight="1" x14ac:dyDescent="0.2">
      <c r="A28" s="7" t="s">
        <v>399</v>
      </c>
      <c r="B28" s="7" t="s">
        <v>51</v>
      </c>
      <c r="C28" s="7" t="s">
        <v>68</v>
      </c>
      <c r="D28" s="7"/>
      <c r="E28" s="7"/>
      <c r="F28" s="7"/>
      <c r="G28" s="7"/>
      <c r="H28" s="7"/>
      <c r="I28" s="7"/>
      <c r="J28" s="7"/>
      <c r="K28" s="7"/>
      <c r="L28" s="8" t="str">
        <f>IFERROR(VLOOKUP(C28,[2]重货!$T:$AB,8,0),"")</f>
        <v/>
      </c>
      <c r="M28" s="8" t="str">
        <f>IFERROR(VLOOKUP(C28,[2]重货!$T:$AB,9,0),"")</f>
        <v/>
      </c>
    </row>
    <row r="29" spans="1:13" ht="20.100000000000001" customHeight="1" x14ac:dyDescent="0.2">
      <c r="A29" s="7" t="s">
        <v>399</v>
      </c>
      <c r="B29" s="7" t="s">
        <v>51</v>
      </c>
      <c r="C29" s="7" t="s">
        <v>69</v>
      </c>
      <c r="D29" s="7"/>
      <c r="E29" s="7"/>
      <c r="F29" s="7"/>
      <c r="G29" s="7"/>
      <c r="H29" s="7"/>
      <c r="I29" s="7"/>
      <c r="J29" s="7"/>
      <c r="K29" s="7"/>
      <c r="L29" s="8">
        <f>IFERROR(VLOOKUP(C29,[2]重货!$T:$AB,8,0),"")</f>
        <v>1.6556291390728478E-2</v>
      </c>
      <c r="M29" s="8">
        <f>IFERROR(VLOOKUP(C29,[2]重货!$T:$AB,9,0),"")</f>
        <v>1.0751470980672207E-2</v>
      </c>
    </row>
    <row r="30" spans="1:13" ht="20.100000000000001" customHeight="1" x14ac:dyDescent="0.2">
      <c r="A30" s="7" t="s">
        <v>399</v>
      </c>
      <c r="B30" s="7" t="s">
        <v>51</v>
      </c>
      <c r="C30" s="7" t="s">
        <v>70</v>
      </c>
      <c r="D30" s="7"/>
      <c r="E30" s="7"/>
      <c r="F30" s="7"/>
      <c r="G30" s="7"/>
      <c r="H30" s="7"/>
      <c r="I30" s="7"/>
      <c r="J30" s="7"/>
      <c r="K30" s="7"/>
      <c r="L30" s="8">
        <f>IFERROR(VLOOKUP(C30,[2]重货!$T:$AB,8,0),"")</f>
        <v>1.6556291390728478E-2</v>
      </c>
      <c r="M30" s="8">
        <f>IFERROR(VLOOKUP(C30,[2]重货!$T:$AB,9,0),"")</f>
        <v>1.3202125581122975E-2</v>
      </c>
    </row>
    <row r="31" spans="1:13" ht="20.100000000000001" customHeight="1" x14ac:dyDescent="0.2">
      <c r="A31" s="7" t="s">
        <v>399</v>
      </c>
      <c r="B31" s="7" t="s">
        <v>51</v>
      </c>
      <c r="C31" s="7" t="s">
        <v>71</v>
      </c>
      <c r="D31" s="7"/>
      <c r="E31" s="7"/>
      <c r="F31" s="7"/>
      <c r="G31" s="7"/>
      <c r="H31" s="7"/>
      <c r="I31" s="7"/>
      <c r="J31" s="7"/>
      <c r="K31" s="7"/>
      <c r="L31" s="8" t="str">
        <f>IFERROR(VLOOKUP(C31,[2]重货!$T:$AB,8,0),"")</f>
        <v/>
      </c>
      <c r="M31" s="8" t="str">
        <f>IFERROR(VLOOKUP(C31,[2]重货!$T:$AB,9,0),"")</f>
        <v/>
      </c>
    </row>
    <row r="32" spans="1:13" ht="20.100000000000001" customHeight="1" x14ac:dyDescent="0.2">
      <c r="A32" s="7" t="s">
        <v>399</v>
      </c>
      <c r="B32" s="7" t="s">
        <v>51</v>
      </c>
      <c r="C32" s="7" t="s">
        <v>72</v>
      </c>
      <c r="D32" s="7"/>
      <c r="E32" s="7"/>
      <c r="F32" s="7"/>
      <c r="G32" s="7"/>
      <c r="H32" s="7"/>
      <c r="I32" s="7"/>
      <c r="J32" s="7"/>
      <c r="K32" s="7"/>
      <c r="L32" s="8" t="str">
        <f>IFERROR(VLOOKUP(C32,[2]重货!$T:$AB,8,0),"")</f>
        <v/>
      </c>
      <c r="M32" s="8" t="str">
        <f>IFERROR(VLOOKUP(C32,[2]重货!$T:$AB,9,0),"")</f>
        <v/>
      </c>
    </row>
    <row r="33" spans="1:13" ht="20.100000000000001" customHeight="1" x14ac:dyDescent="0.2">
      <c r="A33" s="7" t="s">
        <v>399</v>
      </c>
      <c r="B33" s="7" t="s">
        <v>73</v>
      </c>
      <c r="C33" s="7" t="s">
        <v>74</v>
      </c>
      <c r="D33" s="7"/>
      <c r="E33" s="7"/>
      <c r="F33" s="7"/>
      <c r="G33" s="7"/>
      <c r="H33" s="7"/>
      <c r="I33" s="7"/>
      <c r="J33" s="7"/>
      <c r="K33" s="7"/>
      <c r="L33" s="8" t="str">
        <f>IFERROR(VLOOKUP(C33,[2]重货!$T:$AB,8,0),"")</f>
        <v/>
      </c>
      <c r="M33" s="8" t="str">
        <f>IFERROR(VLOOKUP(C33,[2]重货!$T:$AB,9,0),"")</f>
        <v/>
      </c>
    </row>
    <row r="34" spans="1:13" ht="20.100000000000001" customHeight="1" x14ac:dyDescent="0.2">
      <c r="A34" s="7" t="s">
        <v>399</v>
      </c>
      <c r="B34" s="7" t="s">
        <v>73</v>
      </c>
      <c r="C34" s="7" t="s">
        <v>75</v>
      </c>
      <c r="D34" s="7"/>
      <c r="E34" s="7"/>
      <c r="F34" s="7"/>
      <c r="G34" s="7"/>
      <c r="H34" s="7"/>
      <c r="I34" s="7"/>
      <c r="J34" s="7"/>
      <c r="K34" s="7"/>
      <c r="L34" s="8">
        <f>IFERROR(VLOOKUP(C34,[2]重货!$T:$AB,8,0),"")</f>
        <v>3.3112582781456954E-3</v>
      </c>
      <c r="M34" s="8">
        <f>IFERROR(VLOOKUP(C34,[2]重货!$T:$AB,9,0),"")</f>
        <v>2.6018559773226743E-3</v>
      </c>
    </row>
    <row r="35" spans="1:13" ht="20.100000000000001" customHeight="1" x14ac:dyDescent="0.2">
      <c r="A35" s="7" t="s">
        <v>399</v>
      </c>
      <c r="B35" s="7" t="s">
        <v>73</v>
      </c>
      <c r="C35" s="7" t="s">
        <v>76</v>
      </c>
      <c r="D35" s="7"/>
      <c r="E35" s="7"/>
      <c r="F35" s="7"/>
      <c r="G35" s="7"/>
      <c r="H35" s="7"/>
      <c r="I35" s="7"/>
      <c r="J35" s="7"/>
      <c r="K35" s="7"/>
      <c r="L35" s="8" t="str">
        <f>IFERROR(VLOOKUP(C35,[2]重货!$T:$AB,8,0),"")</f>
        <v/>
      </c>
      <c r="M35" s="8" t="str">
        <f>IFERROR(VLOOKUP(C35,[2]重货!$T:$AB,9,0),"")</f>
        <v/>
      </c>
    </row>
    <row r="36" spans="1:13" ht="20.100000000000001" customHeight="1" x14ac:dyDescent="0.2">
      <c r="A36" s="7" t="s">
        <v>399</v>
      </c>
      <c r="B36" s="7" t="s">
        <v>73</v>
      </c>
      <c r="C36" s="7" t="s">
        <v>77</v>
      </c>
      <c r="D36" s="7"/>
      <c r="E36" s="7"/>
      <c r="F36" s="7"/>
      <c r="G36" s="7"/>
      <c r="H36" s="7"/>
      <c r="I36" s="7"/>
      <c r="J36" s="7"/>
      <c r="K36" s="7"/>
      <c r="L36" s="8" t="str">
        <f>IFERROR(VLOOKUP(C36,[2]重货!$T:$AB,8,0),"")</f>
        <v/>
      </c>
      <c r="M36" s="8" t="str">
        <f>IFERROR(VLOOKUP(C36,[2]重货!$T:$AB,9,0),"")</f>
        <v/>
      </c>
    </row>
    <row r="37" spans="1:13" ht="20.100000000000001" customHeight="1" x14ac:dyDescent="0.2">
      <c r="A37" s="7" t="s">
        <v>399</v>
      </c>
      <c r="B37" s="7" t="s">
        <v>73</v>
      </c>
      <c r="C37" s="7" t="s">
        <v>78</v>
      </c>
      <c r="D37" s="7"/>
      <c r="E37" s="7"/>
      <c r="F37" s="7"/>
      <c r="G37" s="7"/>
      <c r="H37" s="7"/>
      <c r="I37" s="7"/>
      <c r="J37" s="7"/>
      <c r="K37" s="7"/>
      <c r="L37" s="8">
        <f>IFERROR(VLOOKUP(C37,[2]重货!$T:$AB,8,0),"")</f>
        <v>3.3112582781456954E-3</v>
      </c>
      <c r="M37" s="8">
        <f>IFERROR(VLOOKUP(C37,[2]重货!$T:$AB,9,0),"")</f>
        <v>2.1793231677822563E-3</v>
      </c>
    </row>
    <row r="38" spans="1:13" ht="20.100000000000001" customHeight="1" x14ac:dyDescent="0.2">
      <c r="A38" s="7" t="s">
        <v>399</v>
      </c>
      <c r="B38" s="7" t="s">
        <v>73</v>
      </c>
      <c r="C38" s="7" t="s">
        <v>79</v>
      </c>
      <c r="D38" s="7"/>
      <c r="E38" s="7"/>
      <c r="F38" s="7"/>
      <c r="G38" s="7"/>
      <c r="H38" s="7"/>
      <c r="I38" s="7"/>
      <c r="J38" s="7"/>
      <c r="K38" s="7"/>
      <c r="L38" s="8" t="str">
        <f>IFERROR(VLOOKUP(C38,[2]重货!$T:$AB,8,0),"")</f>
        <v/>
      </c>
      <c r="M38" s="8" t="str">
        <f>IFERROR(VLOOKUP(C38,[2]重货!$T:$AB,9,0),"")</f>
        <v/>
      </c>
    </row>
    <row r="39" spans="1:13" ht="20.100000000000001" customHeight="1" x14ac:dyDescent="0.2">
      <c r="A39" s="7" t="s">
        <v>399</v>
      </c>
      <c r="B39" s="7" t="s">
        <v>73</v>
      </c>
      <c r="C39" s="7" t="s">
        <v>81</v>
      </c>
      <c r="D39" s="7"/>
      <c r="E39" s="7"/>
      <c r="F39" s="7"/>
      <c r="G39" s="7"/>
      <c r="H39" s="7"/>
      <c r="I39" s="7"/>
      <c r="J39" s="7"/>
      <c r="K39" s="7"/>
      <c r="L39" s="8" t="str">
        <f>IFERROR(VLOOKUP(C39,[2]重货!$T:$AB,8,0),"")</f>
        <v/>
      </c>
      <c r="M39" s="8" t="str">
        <f>IFERROR(VLOOKUP(C39,[2]重货!$T:$AB,9,0),"")</f>
        <v/>
      </c>
    </row>
    <row r="40" spans="1:13" ht="20.100000000000001" customHeight="1" x14ac:dyDescent="0.2">
      <c r="A40" s="7" t="s">
        <v>399</v>
      </c>
      <c r="B40" s="7" t="s">
        <v>73</v>
      </c>
      <c r="C40" s="7" t="s">
        <v>80</v>
      </c>
      <c r="D40" s="7"/>
      <c r="E40" s="7"/>
      <c r="F40" s="7"/>
      <c r="G40" s="7"/>
      <c r="H40" s="7"/>
      <c r="I40" s="7"/>
      <c r="J40" s="7"/>
      <c r="K40" s="7"/>
      <c r="L40" s="8" t="str">
        <f>IFERROR(VLOOKUP(C40,[2]重货!$T:$AB,8,0),"")</f>
        <v/>
      </c>
      <c r="M40" s="8" t="str">
        <f>IFERROR(VLOOKUP(C40,[2]重货!$T:$AB,9,0),"")</f>
        <v/>
      </c>
    </row>
    <row r="41" spans="1:13" ht="20.100000000000001" customHeight="1" x14ac:dyDescent="0.2">
      <c r="A41" s="7" t="s">
        <v>399</v>
      </c>
      <c r="B41" s="7" t="s">
        <v>73</v>
      </c>
      <c r="C41" s="7" t="s">
        <v>83</v>
      </c>
      <c r="D41" s="7"/>
      <c r="E41" s="7"/>
      <c r="F41" s="7"/>
      <c r="G41" s="7"/>
      <c r="H41" s="7"/>
      <c r="I41" s="7"/>
      <c r="J41" s="7"/>
      <c r="K41" s="7"/>
      <c r="L41" s="8" t="str">
        <f>IFERROR(VLOOKUP(C41,[2]重货!$T:$AB,8,0),"")</f>
        <v/>
      </c>
      <c r="M41" s="8" t="str">
        <f>IFERROR(VLOOKUP(C41,[2]重货!$T:$AB,9,0),"")</f>
        <v/>
      </c>
    </row>
    <row r="42" spans="1:13" ht="20.100000000000001" customHeight="1" x14ac:dyDescent="0.2">
      <c r="A42" s="7" t="s">
        <v>399</v>
      </c>
      <c r="B42" s="7" t="s">
        <v>73</v>
      </c>
      <c r="C42" s="7" t="s">
        <v>82</v>
      </c>
      <c r="D42" s="7"/>
      <c r="E42" s="7"/>
      <c r="F42" s="7"/>
      <c r="G42" s="7"/>
      <c r="H42" s="7"/>
      <c r="I42" s="7"/>
      <c r="J42" s="7"/>
      <c r="K42" s="7"/>
      <c r="L42" s="8" t="str">
        <f>IFERROR(VLOOKUP(C42,[2]重货!$T:$AB,8,0),"")</f>
        <v/>
      </c>
      <c r="M42" s="8" t="str">
        <f>IFERROR(VLOOKUP(C42,[2]重货!$T:$AB,9,0),"")</f>
        <v/>
      </c>
    </row>
    <row r="43" spans="1:13" ht="20.100000000000001" customHeight="1" x14ac:dyDescent="0.2">
      <c r="A43" s="7" t="s">
        <v>399</v>
      </c>
      <c r="B43" s="7" t="s">
        <v>73</v>
      </c>
      <c r="C43" s="7" t="s">
        <v>84</v>
      </c>
      <c r="D43" s="7"/>
      <c r="E43" s="7"/>
      <c r="F43" s="7"/>
      <c r="G43" s="7"/>
      <c r="H43" s="7"/>
      <c r="I43" s="7"/>
      <c r="J43" s="7"/>
      <c r="K43" s="7"/>
      <c r="L43" s="8" t="str">
        <f>IFERROR(VLOOKUP(C43,[2]重货!$T:$AB,8,0),"")</f>
        <v/>
      </c>
      <c r="M43" s="8" t="str">
        <f>IFERROR(VLOOKUP(C43,[2]重货!$T:$AB,9,0),"")</f>
        <v/>
      </c>
    </row>
    <row r="44" spans="1:13" ht="20.100000000000001" customHeight="1" x14ac:dyDescent="0.2">
      <c r="A44" s="7" t="s">
        <v>399</v>
      </c>
      <c r="B44" s="7" t="s">
        <v>73</v>
      </c>
      <c r="C44" s="7" t="s">
        <v>85</v>
      </c>
      <c r="D44" s="7"/>
      <c r="E44" s="7"/>
      <c r="F44" s="7"/>
      <c r="G44" s="7"/>
      <c r="H44" s="7"/>
      <c r="I44" s="7"/>
      <c r="J44" s="7"/>
      <c r="K44" s="7"/>
      <c r="L44" s="8">
        <f>IFERROR(VLOOKUP(C44,[2]重货!$T:$AB,8,0),"")</f>
        <v>9.9337748344370865E-3</v>
      </c>
      <c r="M44" s="8">
        <f>IFERROR(VLOOKUP(C44,[2]重货!$T:$AB,9,0),"")</f>
        <v>6.450882588403325E-3</v>
      </c>
    </row>
    <row r="45" spans="1:13" ht="20.100000000000001" customHeight="1" x14ac:dyDescent="0.2">
      <c r="A45" s="7" t="s">
        <v>399</v>
      </c>
      <c r="B45" s="7" t="s">
        <v>73</v>
      </c>
      <c r="C45" s="7" t="s">
        <v>86</v>
      </c>
      <c r="D45" s="7"/>
      <c r="E45" s="7"/>
      <c r="F45" s="7"/>
      <c r="G45" s="7"/>
      <c r="H45" s="7"/>
      <c r="I45" s="7"/>
      <c r="J45" s="7"/>
      <c r="K45" s="7"/>
      <c r="L45" s="8" t="str">
        <f>IFERROR(VLOOKUP(C45,[2]重货!$T:$AB,8,0),"")</f>
        <v/>
      </c>
      <c r="M45" s="8" t="str">
        <f>IFERROR(VLOOKUP(C45,[2]重货!$T:$AB,9,0),"")</f>
        <v/>
      </c>
    </row>
    <row r="46" spans="1:13" ht="20.100000000000001" customHeight="1" x14ac:dyDescent="0.2">
      <c r="A46" s="7" t="s">
        <v>399</v>
      </c>
      <c r="B46" s="7" t="s">
        <v>73</v>
      </c>
      <c r="C46" s="7" t="s">
        <v>87</v>
      </c>
      <c r="D46" s="7"/>
      <c r="E46" s="7"/>
      <c r="F46" s="7"/>
      <c r="G46" s="7"/>
      <c r="H46" s="7"/>
      <c r="I46" s="7"/>
      <c r="J46" s="7"/>
      <c r="K46" s="7"/>
      <c r="L46" s="8">
        <f>IFERROR(VLOOKUP(C46,[2]重货!$T:$AB,8,0),"")</f>
        <v>5.6291390728476824E-2</v>
      </c>
      <c r="M46" s="8">
        <f>IFERROR(VLOOKUP(C46,[2]重货!$T:$AB,9,0),"")</f>
        <v>4.0210501467714058E-2</v>
      </c>
    </row>
    <row r="47" spans="1:13" ht="20.100000000000001" customHeight="1" x14ac:dyDescent="0.2">
      <c r="A47" s="7" t="s">
        <v>399</v>
      </c>
      <c r="B47" s="7" t="s">
        <v>180</v>
      </c>
      <c r="C47" s="7" t="s">
        <v>181</v>
      </c>
      <c r="D47" s="7"/>
      <c r="E47" s="7"/>
      <c r="F47" s="7"/>
      <c r="G47" s="7"/>
      <c r="H47" s="7"/>
      <c r="I47" s="7"/>
      <c r="J47" s="7"/>
      <c r="K47" s="7"/>
      <c r="L47" s="8">
        <f>IFERROR(VLOOKUP(C47,[2]重货!$T:$AB,8,0),"")</f>
        <v>2.3178807947019868E-2</v>
      </c>
      <c r="M47" s="8">
        <f>IFERROR(VLOOKUP(C47,[2]重货!$T:$AB,9,0),"")</f>
        <v>3.3371705806328082E-2</v>
      </c>
    </row>
    <row r="48" spans="1:13" ht="20.100000000000001" customHeight="1" x14ac:dyDescent="0.2">
      <c r="A48" s="7" t="s">
        <v>399</v>
      </c>
      <c r="B48" s="7" t="s">
        <v>180</v>
      </c>
      <c r="C48" s="7" t="s">
        <v>193</v>
      </c>
      <c r="D48" s="7"/>
      <c r="E48" s="7"/>
      <c r="F48" s="7"/>
      <c r="G48" s="7"/>
      <c r="H48" s="7"/>
      <c r="I48" s="7"/>
      <c r="J48" s="7"/>
      <c r="K48" s="7"/>
      <c r="L48" s="8" t="str">
        <f>IFERROR(VLOOKUP(C48,[2]重货!$T:$AB,8,0),"")</f>
        <v/>
      </c>
      <c r="M48" s="8" t="str">
        <f>IFERROR(VLOOKUP(C48,[2]重货!$T:$AB,9,0),"")</f>
        <v/>
      </c>
    </row>
    <row r="49" spans="1:13" ht="20.100000000000001" customHeight="1" x14ac:dyDescent="0.2">
      <c r="A49" s="7" t="s">
        <v>399</v>
      </c>
      <c r="B49" s="7" t="s">
        <v>180</v>
      </c>
      <c r="C49" s="7" t="s">
        <v>182</v>
      </c>
      <c r="D49" s="7"/>
      <c r="E49" s="7"/>
      <c r="F49" s="7"/>
      <c r="G49" s="7"/>
      <c r="H49" s="7"/>
      <c r="I49" s="7"/>
      <c r="J49" s="7"/>
      <c r="K49" s="7"/>
      <c r="L49" s="8" t="str">
        <f>IFERROR(VLOOKUP(C49,[2]重货!$T:$AB,8,0),"")</f>
        <v/>
      </c>
      <c r="M49" s="8" t="str">
        <f>IFERROR(VLOOKUP(C49,[2]重货!$T:$AB,9,0),"")</f>
        <v/>
      </c>
    </row>
    <row r="50" spans="1:13" ht="20.100000000000001" customHeight="1" x14ac:dyDescent="0.2">
      <c r="A50" s="7" t="s">
        <v>399</v>
      </c>
      <c r="B50" s="7" t="s">
        <v>180</v>
      </c>
      <c r="C50" s="7" t="s">
        <v>184</v>
      </c>
      <c r="D50" s="7"/>
      <c r="E50" s="7"/>
      <c r="F50" s="7"/>
      <c r="G50" s="7"/>
      <c r="H50" s="7"/>
      <c r="I50" s="7"/>
      <c r="J50" s="7"/>
      <c r="K50" s="7"/>
      <c r="L50" s="8" t="str">
        <f>IFERROR(VLOOKUP(C50,[2]重货!$T:$AB,8,0),"")</f>
        <v/>
      </c>
      <c r="M50" s="8" t="str">
        <f>IFERROR(VLOOKUP(C50,[2]重货!$T:$AB,9,0),"")</f>
        <v/>
      </c>
    </row>
    <row r="51" spans="1:13" ht="20.100000000000001" customHeight="1" x14ac:dyDescent="0.2">
      <c r="A51" s="7" t="s">
        <v>399</v>
      </c>
      <c r="B51" s="7" t="s">
        <v>180</v>
      </c>
      <c r="C51" s="7" t="s">
        <v>183</v>
      </c>
      <c r="D51" s="7"/>
      <c r="E51" s="7"/>
      <c r="F51" s="7"/>
      <c r="G51" s="7"/>
      <c r="H51" s="7"/>
      <c r="I51" s="7"/>
      <c r="J51" s="7"/>
      <c r="K51" s="7"/>
      <c r="L51" s="8" t="str">
        <f>IFERROR(VLOOKUP(C51,[2]重货!$T:$AB,8,0),"")</f>
        <v/>
      </c>
      <c r="M51" s="8" t="str">
        <f>IFERROR(VLOOKUP(C51,[2]重货!$T:$AB,9,0),"")</f>
        <v/>
      </c>
    </row>
    <row r="52" spans="1:13" ht="20.100000000000001" customHeight="1" x14ac:dyDescent="0.2">
      <c r="A52" s="7" t="s">
        <v>399</v>
      </c>
      <c r="B52" s="7" t="s">
        <v>180</v>
      </c>
      <c r="C52" s="7" t="s">
        <v>185</v>
      </c>
      <c r="D52" s="7"/>
      <c r="E52" s="7"/>
      <c r="F52" s="7"/>
      <c r="G52" s="7"/>
      <c r="H52" s="7"/>
      <c r="I52" s="7"/>
      <c r="J52" s="7"/>
      <c r="K52" s="7"/>
      <c r="L52" s="8" t="str">
        <f>IFERROR(VLOOKUP(C52,[2]重货!$T:$AB,8,0),"")</f>
        <v/>
      </c>
      <c r="M52" s="8" t="str">
        <f>IFERROR(VLOOKUP(C52,[2]重货!$T:$AB,9,0),"")</f>
        <v/>
      </c>
    </row>
    <row r="53" spans="1:13" ht="20.100000000000001" customHeight="1" x14ac:dyDescent="0.2">
      <c r="A53" s="7" t="s">
        <v>399</v>
      </c>
      <c r="B53" s="7" t="s">
        <v>180</v>
      </c>
      <c r="C53" s="7" t="s">
        <v>186</v>
      </c>
      <c r="D53" s="7"/>
      <c r="E53" s="7"/>
      <c r="F53" s="7"/>
      <c r="G53" s="7"/>
      <c r="H53" s="7"/>
      <c r="I53" s="7"/>
      <c r="J53" s="7"/>
      <c r="K53" s="7"/>
      <c r="L53" s="8" t="str">
        <f>IFERROR(VLOOKUP(C53,[2]重货!$T:$AB,8,0),"")</f>
        <v/>
      </c>
      <c r="M53" s="8" t="str">
        <f>IFERROR(VLOOKUP(C53,[2]重货!$T:$AB,9,0),"")</f>
        <v/>
      </c>
    </row>
    <row r="54" spans="1:13" ht="20.100000000000001" customHeight="1" x14ac:dyDescent="0.2">
      <c r="A54" s="7" t="s">
        <v>399</v>
      </c>
      <c r="B54" s="7" t="s">
        <v>180</v>
      </c>
      <c r="C54" s="7" t="s">
        <v>187</v>
      </c>
      <c r="D54" s="7"/>
      <c r="E54" s="7"/>
      <c r="F54" s="7"/>
      <c r="G54" s="7"/>
      <c r="H54" s="7"/>
      <c r="I54" s="7"/>
      <c r="J54" s="7"/>
      <c r="K54" s="7"/>
      <c r="L54" s="8" t="str">
        <f>IFERROR(VLOOKUP(C54,[2]重货!$T:$AB,8,0),"")</f>
        <v/>
      </c>
      <c r="M54" s="8" t="str">
        <f>IFERROR(VLOOKUP(C54,[2]重货!$T:$AB,9,0),"")</f>
        <v/>
      </c>
    </row>
    <row r="55" spans="1:13" ht="20.100000000000001" customHeight="1" x14ac:dyDescent="0.2">
      <c r="A55" s="7" t="s">
        <v>399</v>
      </c>
      <c r="B55" s="7" t="s">
        <v>180</v>
      </c>
      <c r="C55" s="7" t="s">
        <v>188</v>
      </c>
      <c r="D55" s="7"/>
      <c r="E55" s="7"/>
      <c r="F55" s="7"/>
      <c r="G55" s="7"/>
      <c r="H55" s="7"/>
      <c r="I55" s="7"/>
      <c r="J55" s="7"/>
      <c r="K55" s="7"/>
      <c r="L55" s="8" t="str">
        <f>IFERROR(VLOOKUP(C55,[2]重货!$T:$AB,8,0),"")</f>
        <v/>
      </c>
      <c r="M55" s="8" t="str">
        <f>IFERROR(VLOOKUP(C55,[2]重货!$T:$AB,9,0),"")</f>
        <v/>
      </c>
    </row>
    <row r="56" spans="1:13" ht="20.100000000000001" customHeight="1" x14ac:dyDescent="0.2">
      <c r="A56" s="7" t="s">
        <v>399</v>
      </c>
      <c r="B56" s="7" t="s">
        <v>180</v>
      </c>
      <c r="C56" s="7" t="s">
        <v>191</v>
      </c>
      <c r="D56" s="7"/>
      <c r="E56" s="7"/>
      <c r="F56" s="7"/>
      <c r="G56" s="7"/>
      <c r="H56" s="7"/>
      <c r="I56" s="7"/>
      <c r="J56" s="7"/>
      <c r="K56" s="7"/>
      <c r="L56" s="8" t="str">
        <f>IFERROR(VLOOKUP(C56,[2]重货!$T:$AB,8,0),"")</f>
        <v/>
      </c>
      <c r="M56" s="8" t="str">
        <f>IFERROR(VLOOKUP(C56,[2]重货!$T:$AB,9,0),"")</f>
        <v/>
      </c>
    </row>
    <row r="57" spans="1:13" ht="20.100000000000001" customHeight="1" x14ac:dyDescent="0.2">
      <c r="A57" s="7" t="s">
        <v>399</v>
      </c>
      <c r="B57" s="7" t="s">
        <v>180</v>
      </c>
      <c r="C57" s="7" t="s">
        <v>189</v>
      </c>
      <c r="D57" s="7"/>
      <c r="E57" s="7"/>
      <c r="F57" s="7"/>
      <c r="G57" s="7"/>
      <c r="H57" s="7"/>
      <c r="I57" s="7"/>
      <c r="J57" s="7"/>
      <c r="K57" s="7"/>
      <c r="L57" s="8">
        <f>IFERROR(VLOOKUP(C57,[2]重货!$T:$AB,8,0),"")</f>
        <v>3.3112582781456954E-3</v>
      </c>
      <c r="M57" s="8">
        <f>IFERROR(VLOOKUP(C57,[2]重货!$T:$AB,9,0),"")</f>
        <v>3.3330205128342689E-3</v>
      </c>
    </row>
    <row r="58" spans="1:13" ht="20.100000000000001" customHeight="1" x14ac:dyDescent="0.2">
      <c r="A58" s="7" t="s">
        <v>399</v>
      </c>
      <c r="B58" s="7" t="s">
        <v>180</v>
      </c>
      <c r="C58" s="7" t="s">
        <v>190</v>
      </c>
      <c r="D58" s="7"/>
      <c r="E58" s="7"/>
      <c r="F58" s="7"/>
      <c r="G58" s="7"/>
      <c r="H58" s="7"/>
      <c r="I58" s="7"/>
      <c r="J58" s="7"/>
      <c r="K58" s="7"/>
      <c r="L58" s="8" t="str">
        <f>IFERROR(VLOOKUP(C58,[2]重货!$T:$AB,8,0),"")</f>
        <v/>
      </c>
      <c r="M58" s="8" t="str">
        <f>IFERROR(VLOOKUP(C58,[2]重货!$T:$AB,9,0),"")</f>
        <v/>
      </c>
    </row>
    <row r="59" spans="1:13" ht="20.100000000000001" customHeight="1" x14ac:dyDescent="0.2">
      <c r="A59" s="7" t="s">
        <v>399</v>
      </c>
      <c r="B59" s="7" t="s">
        <v>180</v>
      </c>
      <c r="C59" s="7" t="s">
        <v>192</v>
      </c>
      <c r="D59" s="7"/>
      <c r="E59" s="7"/>
      <c r="F59" s="7"/>
      <c r="G59" s="7"/>
      <c r="H59" s="7"/>
      <c r="I59" s="7"/>
      <c r="J59" s="7"/>
      <c r="K59" s="7"/>
      <c r="L59" s="8" t="str">
        <f>IFERROR(VLOOKUP(C59,[2]重货!$T:$AB,8,0),"")</f>
        <v/>
      </c>
      <c r="M59" s="8" t="str">
        <f>IFERROR(VLOOKUP(C59,[2]重货!$T:$AB,9,0),"")</f>
        <v/>
      </c>
    </row>
    <row r="60" spans="1:13" ht="20.100000000000001" customHeight="1" x14ac:dyDescent="0.2">
      <c r="A60" s="7" t="s">
        <v>399</v>
      </c>
      <c r="B60" s="7" t="s">
        <v>180</v>
      </c>
      <c r="C60" s="7" t="s">
        <v>194</v>
      </c>
      <c r="D60" s="7"/>
      <c r="E60" s="7"/>
      <c r="F60" s="7"/>
      <c r="G60" s="7"/>
      <c r="H60" s="7"/>
      <c r="I60" s="7"/>
      <c r="J60" s="7"/>
      <c r="K60" s="7"/>
      <c r="L60" s="8">
        <f>IFERROR(VLOOKUP(C60,[2]重货!$T:$AB,8,0),"")</f>
        <v>9.9337748344370865E-3</v>
      </c>
      <c r="M60" s="8">
        <f>IFERROR(VLOOKUP(C60,[2]重货!$T:$AB,9,0),"")</f>
        <v>6.450882588403325E-3</v>
      </c>
    </row>
    <row r="61" spans="1:13" ht="20.100000000000001" customHeight="1" x14ac:dyDescent="0.2">
      <c r="A61" s="7" t="s">
        <v>399</v>
      </c>
      <c r="B61" s="7" t="s">
        <v>218</v>
      </c>
      <c r="C61" s="7" t="s">
        <v>219</v>
      </c>
      <c r="D61" s="7"/>
      <c r="E61" s="7"/>
      <c r="F61" s="7"/>
      <c r="G61" s="7"/>
      <c r="H61" s="7"/>
      <c r="I61" s="7"/>
      <c r="J61" s="7"/>
      <c r="K61" s="7"/>
      <c r="L61" s="8" t="str">
        <f>IFERROR(VLOOKUP(C61,[2]重货!$T:$AB,8,0),"")</f>
        <v/>
      </c>
      <c r="M61" s="8" t="str">
        <f>IFERROR(VLOOKUP(C61,[2]重货!$T:$AB,9,0),"")</f>
        <v/>
      </c>
    </row>
    <row r="62" spans="1:13" ht="20.100000000000001" customHeight="1" x14ac:dyDescent="0.2">
      <c r="A62" s="7" t="s">
        <v>399</v>
      </c>
      <c r="B62" s="7" t="s">
        <v>218</v>
      </c>
      <c r="C62" s="7" t="s">
        <v>220</v>
      </c>
      <c r="D62" s="7"/>
      <c r="E62" s="7"/>
      <c r="F62" s="7"/>
      <c r="G62" s="7"/>
      <c r="H62" s="7"/>
      <c r="I62" s="7"/>
      <c r="J62" s="7"/>
      <c r="K62" s="7"/>
      <c r="L62" s="8">
        <f>IFERROR(VLOOKUP(C62,[2]重货!$T:$AB,8,0),"")</f>
        <v>3.3112582781456954E-3</v>
      </c>
      <c r="M62" s="8">
        <f>IFERROR(VLOOKUP(C62,[2]重货!$T:$AB,9,0),"")</f>
        <v>2.4728383255546078E-3</v>
      </c>
    </row>
    <row r="63" spans="1:13" ht="20.100000000000001" customHeight="1" x14ac:dyDescent="0.2">
      <c r="A63" s="7" t="s">
        <v>399</v>
      </c>
      <c r="B63" s="7" t="s">
        <v>218</v>
      </c>
      <c r="C63" s="7" t="s">
        <v>223</v>
      </c>
      <c r="D63" s="7"/>
      <c r="E63" s="7"/>
      <c r="F63" s="7"/>
      <c r="G63" s="7"/>
      <c r="H63" s="7"/>
      <c r="I63" s="7"/>
      <c r="J63" s="7"/>
      <c r="K63" s="7"/>
      <c r="L63" s="8" t="str">
        <f>IFERROR(VLOOKUP(C63,[2]重货!$T:$AB,8,0),"")</f>
        <v/>
      </c>
      <c r="M63" s="8" t="str">
        <f>IFERROR(VLOOKUP(C63,[2]重货!$T:$AB,9,0),"")</f>
        <v/>
      </c>
    </row>
    <row r="64" spans="1:13" ht="20.100000000000001" customHeight="1" x14ac:dyDescent="0.2">
      <c r="A64" s="7" t="s">
        <v>399</v>
      </c>
      <c r="B64" s="7" t="s">
        <v>218</v>
      </c>
      <c r="C64" s="7" t="s">
        <v>221</v>
      </c>
      <c r="D64" s="7"/>
      <c r="E64" s="7"/>
      <c r="F64" s="7"/>
      <c r="G64" s="7"/>
      <c r="H64" s="7"/>
      <c r="I64" s="7"/>
      <c r="J64" s="7"/>
      <c r="K64" s="7"/>
      <c r="L64" s="8" t="str">
        <f>IFERROR(VLOOKUP(C64,[2]重货!$T:$AB,8,0),"")</f>
        <v/>
      </c>
      <c r="M64" s="8" t="str">
        <f>IFERROR(VLOOKUP(C64,[2]重货!$T:$AB,9,0),"")</f>
        <v/>
      </c>
    </row>
    <row r="65" spans="1:13" ht="20.100000000000001" customHeight="1" x14ac:dyDescent="0.2">
      <c r="A65" s="7" t="s">
        <v>399</v>
      </c>
      <c r="B65" s="7" t="s">
        <v>218</v>
      </c>
      <c r="C65" s="7" t="s">
        <v>222</v>
      </c>
      <c r="D65" s="7"/>
      <c r="E65" s="7"/>
      <c r="F65" s="7"/>
      <c r="G65" s="7"/>
      <c r="H65" s="7"/>
      <c r="I65" s="7"/>
      <c r="J65" s="7"/>
      <c r="K65" s="7"/>
      <c r="L65" s="8" t="str">
        <f>IFERROR(VLOOKUP(C65,[2]重货!$T:$AB,8,0),"")</f>
        <v/>
      </c>
      <c r="M65" s="8" t="str">
        <f>IFERROR(VLOOKUP(C65,[2]重货!$T:$AB,9,0),"")</f>
        <v/>
      </c>
    </row>
    <row r="66" spans="1:13" ht="20.100000000000001" customHeight="1" x14ac:dyDescent="0.2">
      <c r="A66" s="7" t="s">
        <v>399</v>
      </c>
      <c r="B66" s="7" t="s">
        <v>218</v>
      </c>
      <c r="C66" s="7" t="s">
        <v>224</v>
      </c>
      <c r="D66" s="7"/>
      <c r="E66" s="7"/>
      <c r="F66" s="7"/>
      <c r="G66" s="7"/>
      <c r="H66" s="7"/>
      <c r="I66" s="7"/>
      <c r="J66" s="7"/>
      <c r="K66" s="7"/>
      <c r="L66" s="8">
        <f>IFERROR(VLOOKUP(C66,[2]重货!$T:$AB,8,0),"")</f>
        <v>3.3112582781456954E-3</v>
      </c>
      <c r="M66" s="8">
        <f>IFERROR(VLOOKUP(C66,[2]重货!$T:$AB,9,0),"")</f>
        <v>2.1502941961344417E-3</v>
      </c>
    </row>
    <row r="67" spans="1:13" ht="20.100000000000001" customHeight="1" x14ac:dyDescent="0.2">
      <c r="A67" s="7" t="s">
        <v>399</v>
      </c>
      <c r="B67" s="7" t="s">
        <v>218</v>
      </c>
      <c r="C67" s="7" t="s">
        <v>225</v>
      </c>
      <c r="D67" s="7"/>
      <c r="E67" s="7"/>
      <c r="F67" s="7"/>
      <c r="G67" s="7"/>
      <c r="H67" s="7"/>
      <c r="I67" s="7"/>
      <c r="J67" s="7"/>
      <c r="K67" s="7"/>
      <c r="L67" s="8" t="str">
        <f>IFERROR(VLOOKUP(C67,[2]重货!$T:$AB,8,0),"")</f>
        <v/>
      </c>
      <c r="M67" s="8" t="str">
        <f>IFERROR(VLOOKUP(C67,[2]重货!$T:$AB,9,0),"")</f>
        <v/>
      </c>
    </row>
    <row r="68" spans="1:13" ht="20.100000000000001" customHeight="1" x14ac:dyDescent="0.2">
      <c r="A68" s="7" t="s">
        <v>399</v>
      </c>
      <c r="B68" s="7" t="s">
        <v>218</v>
      </c>
      <c r="C68" s="7" t="s">
        <v>226</v>
      </c>
      <c r="D68" s="7"/>
      <c r="E68" s="7"/>
      <c r="F68" s="7"/>
      <c r="G68" s="7"/>
      <c r="H68" s="7"/>
      <c r="I68" s="7"/>
      <c r="J68" s="7"/>
      <c r="K68" s="7"/>
      <c r="L68" s="8">
        <f>IFERROR(VLOOKUP(C68,[2]重货!$T:$AB,8,0),"")</f>
        <v>3.3112582781456954E-3</v>
      </c>
      <c r="M68" s="8">
        <f>IFERROR(VLOOKUP(C68,[2]重货!$T:$AB,9,0),"")</f>
        <v>2.6801266860619682E-3</v>
      </c>
    </row>
    <row r="69" spans="1:13" ht="20.100000000000001" customHeight="1" x14ac:dyDescent="0.2">
      <c r="A69" s="7" t="s">
        <v>399</v>
      </c>
      <c r="B69" s="7" t="s">
        <v>218</v>
      </c>
      <c r="C69" s="7" t="s">
        <v>227</v>
      </c>
      <c r="D69" s="7"/>
      <c r="E69" s="7"/>
      <c r="F69" s="7"/>
      <c r="G69" s="7"/>
      <c r="H69" s="7"/>
      <c r="I69" s="7"/>
      <c r="J69" s="7"/>
      <c r="K69" s="7"/>
      <c r="L69" s="8" t="str">
        <f>IFERROR(VLOOKUP(C69,[2]重货!$T:$AB,8,0),"")</f>
        <v/>
      </c>
      <c r="M69" s="8" t="str">
        <f>IFERROR(VLOOKUP(C69,[2]重货!$T:$AB,9,0),"")</f>
        <v/>
      </c>
    </row>
    <row r="70" spans="1:13" ht="20.100000000000001" customHeight="1" x14ac:dyDescent="0.2">
      <c r="A70" s="7" t="s">
        <v>399</v>
      </c>
      <c r="B70" s="7" t="s">
        <v>218</v>
      </c>
      <c r="C70" s="7" t="s">
        <v>228</v>
      </c>
      <c r="D70" s="7"/>
      <c r="E70" s="7"/>
      <c r="F70" s="7"/>
      <c r="G70" s="7"/>
      <c r="H70" s="7"/>
      <c r="I70" s="7"/>
      <c r="J70" s="7"/>
      <c r="K70" s="7"/>
      <c r="L70" s="8" t="str">
        <f>IFERROR(VLOOKUP(C70,[2]重货!$T:$AB,8,0),"")</f>
        <v/>
      </c>
      <c r="M70" s="8" t="str">
        <f>IFERROR(VLOOKUP(C70,[2]重货!$T:$AB,9,0),"")</f>
        <v/>
      </c>
    </row>
    <row r="71" spans="1:13" ht="20.100000000000001" customHeight="1" x14ac:dyDescent="0.2">
      <c r="A71" s="7" t="s">
        <v>399</v>
      </c>
      <c r="B71" s="7" t="s">
        <v>218</v>
      </c>
      <c r="C71" s="7" t="s">
        <v>229</v>
      </c>
      <c r="D71" s="7"/>
      <c r="E71" s="7"/>
      <c r="F71" s="7"/>
      <c r="G71" s="7"/>
      <c r="H71" s="7"/>
      <c r="I71" s="7"/>
      <c r="J71" s="7"/>
      <c r="K71" s="7"/>
      <c r="L71" s="8" t="str">
        <f>IFERROR(VLOOKUP(C71,[2]重货!$T:$AB,8,0),"")</f>
        <v/>
      </c>
      <c r="M71" s="8" t="str">
        <f>IFERROR(VLOOKUP(C71,[2]重货!$T:$AB,9,0),"")</f>
        <v/>
      </c>
    </row>
    <row r="72" spans="1:13" ht="20.100000000000001" customHeight="1" x14ac:dyDescent="0.2">
      <c r="A72" s="7" t="s">
        <v>399</v>
      </c>
      <c r="B72" s="7" t="s">
        <v>162</v>
      </c>
      <c r="C72" s="7" t="s">
        <v>166</v>
      </c>
      <c r="D72" s="7"/>
      <c r="E72" s="7"/>
      <c r="F72" s="7"/>
      <c r="G72" s="7"/>
      <c r="H72" s="7"/>
      <c r="I72" s="7"/>
      <c r="J72" s="7"/>
      <c r="K72" s="7"/>
      <c r="L72" s="8" t="str">
        <f>IFERROR(VLOOKUP(C72,[2]重货!$T:$AB,8,0),"")</f>
        <v/>
      </c>
      <c r="M72" s="8" t="str">
        <f>IFERROR(VLOOKUP(C72,[2]重货!$T:$AB,9,0),"")</f>
        <v/>
      </c>
    </row>
    <row r="73" spans="1:13" ht="20.100000000000001" customHeight="1" x14ac:dyDescent="0.2">
      <c r="A73" s="7" t="s">
        <v>399</v>
      </c>
      <c r="B73" s="7" t="s">
        <v>162</v>
      </c>
      <c r="C73" s="7" t="s">
        <v>165</v>
      </c>
      <c r="D73" s="7"/>
      <c r="E73" s="7"/>
      <c r="F73" s="7"/>
      <c r="G73" s="7"/>
      <c r="H73" s="7"/>
      <c r="I73" s="7"/>
      <c r="J73" s="7"/>
      <c r="K73" s="7"/>
      <c r="L73" s="8" t="str">
        <f>IFERROR(VLOOKUP(C73,[2]重货!$T:$AB,8,0),"")</f>
        <v/>
      </c>
      <c r="M73" s="8" t="str">
        <f>IFERROR(VLOOKUP(C73,[2]重货!$T:$AB,9,0),"")</f>
        <v/>
      </c>
    </row>
    <row r="74" spans="1:13" ht="20.100000000000001" customHeight="1" x14ac:dyDescent="0.2">
      <c r="A74" s="7" t="s">
        <v>399</v>
      </c>
      <c r="B74" s="7" t="s">
        <v>162</v>
      </c>
      <c r="C74" s="7" t="s">
        <v>167</v>
      </c>
      <c r="D74" s="7"/>
      <c r="E74" s="7"/>
      <c r="F74" s="7"/>
      <c r="G74" s="7"/>
      <c r="H74" s="7"/>
      <c r="I74" s="7"/>
      <c r="J74" s="7"/>
      <c r="K74" s="7"/>
      <c r="L74" s="8" t="str">
        <f>IFERROR(VLOOKUP(C74,[2]重货!$T:$AB,8,0),"")</f>
        <v/>
      </c>
      <c r="M74" s="8" t="str">
        <f>IFERROR(VLOOKUP(C74,[2]重货!$T:$AB,9,0),"")</f>
        <v/>
      </c>
    </row>
    <row r="75" spans="1:13" ht="20.100000000000001" customHeight="1" x14ac:dyDescent="0.2">
      <c r="A75" s="7" t="s">
        <v>399</v>
      </c>
      <c r="B75" s="7" t="s">
        <v>162</v>
      </c>
      <c r="C75" s="7" t="s">
        <v>168</v>
      </c>
      <c r="D75" s="7"/>
      <c r="E75" s="7"/>
      <c r="F75" s="7"/>
      <c r="G75" s="7"/>
      <c r="H75" s="7"/>
      <c r="I75" s="7"/>
      <c r="J75" s="7"/>
      <c r="K75" s="7"/>
      <c r="L75" s="8">
        <f>IFERROR(VLOOKUP(C75,[2]重货!$T:$AB,8,0),"")</f>
        <v>3.6423841059602648E-2</v>
      </c>
      <c r="M75" s="8">
        <f>IFERROR(VLOOKUP(C75,[2]重货!$T:$AB,9,0),"")</f>
        <v>5.1653829605992525E-2</v>
      </c>
    </row>
    <row r="76" spans="1:13" ht="20.100000000000001" customHeight="1" x14ac:dyDescent="0.2">
      <c r="A76" s="7" t="s">
        <v>399</v>
      </c>
      <c r="B76" s="7" t="s">
        <v>162</v>
      </c>
      <c r="C76" s="7" t="s">
        <v>169</v>
      </c>
      <c r="D76" s="7"/>
      <c r="E76" s="7"/>
      <c r="F76" s="7"/>
      <c r="G76" s="7"/>
      <c r="H76" s="7"/>
      <c r="I76" s="7"/>
      <c r="J76" s="7"/>
      <c r="K76" s="7"/>
      <c r="L76" s="8" t="str">
        <f>IFERROR(VLOOKUP(C76,[2]重货!$T:$AB,8,0),"")</f>
        <v/>
      </c>
      <c r="M76" s="8" t="str">
        <f>IFERROR(VLOOKUP(C76,[2]重货!$T:$AB,9,0),"")</f>
        <v/>
      </c>
    </row>
    <row r="77" spans="1:13" ht="20.100000000000001" customHeight="1" x14ac:dyDescent="0.2">
      <c r="A77" s="7" t="s">
        <v>399</v>
      </c>
      <c r="B77" s="7" t="s">
        <v>162</v>
      </c>
      <c r="C77" s="7" t="s">
        <v>170</v>
      </c>
      <c r="D77" s="7"/>
      <c r="E77" s="7"/>
      <c r="F77" s="7"/>
      <c r="G77" s="7"/>
      <c r="H77" s="7"/>
      <c r="I77" s="7"/>
      <c r="J77" s="7"/>
      <c r="K77" s="7"/>
      <c r="L77" s="8" t="str">
        <f>IFERROR(VLOOKUP(C77,[2]重货!$T:$AB,8,0),"")</f>
        <v/>
      </c>
      <c r="M77" s="8" t="str">
        <f>IFERROR(VLOOKUP(C77,[2]重货!$T:$AB,9,0),"")</f>
        <v/>
      </c>
    </row>
    <row r="78" spans="1:13" ht="20.100000000000001" customHeight="1" x14ac:dyDescent="0.2">
      <c r="A78" s="7" t="s">
        <v>399</v>
      </c>
      <c r="B78" s="7" t="s">
        <v>162</v>
      </c>
      <c r="C78" s="7" t="s">
        <v>171</v>
      </c>
      <c r="D78" s="7"/>
      <c r="E78" s="7"/>
      <c r="F78" s="7"/>
      <c r="G78" s="7"/>
      <c r="H78" s="7"/>
      <c r="I78" s="7"/>
      <c r="J78" s="7"/>
      <c r="K78" s="7"/>
      <c r="L78" s="8" t="str">
        <f>IFERROR(VLOOKUP(C78,[2]重货!$T:$AB,8,0),"")</f>
        <v/>
      </c>
      <c r="M78" s="8" t="str">
        <f>IFERROR(VLOOKUP(C78,[2]重货!$T:$AB,9,0),"")</f>
        <v/>
      </c>
    </row>
    <row r="79" spans="1:13" ht="20.100000000000001" customHeight="1" x14ac:dyDescent="0.2">
      <c r="A79" s="7" t="s">
        <v>399</v>
      </c>
      <c r="B79" s="7" t="s">
        <v>162</v>
      </c>
      <c r="C79" s="7" t="s">
        <v>172</v>
      </c>
      <c r="D79" s="7"/>
      <c r="E79" s="7"/>
      <c r="F79" s="7"/>
      <c r="G79" s="7"/>
      <c r="H79" s="7"/>
      <c r="I79" s="7"/>
      <c r="J79" s="7"/>
      <c r="K79" s="7"/>
      <c r="L79" s="8">
        <f>IFERROR(VLOOKUP(C79,[2]重货!$T:$AB,8,0),"")</f>
        <v>6.6225165562913907E-3</v>
      </c>
      <c r="M79" s="8">
        <f>IFERROR(VLOOKUP(C79,[2]重货!$T:$AB,9,0),"")</f>
        <v>4.5156178118823274E-3</v>
      </c>
    </row>
    <row r="80" spans="1:13" ht="20.100000000000001" customHeight="1" x14ac:dyDescent="0.2">
      <c r="A80" s="7" t="s">
        <v>399</v>
      </c>
      <c r="B80" s="7" t="s">
        <v>162</v>
      </c>
      <c r="C80" s="7" t="s">
        <v>173</v>
      </c>
      <c r="D80" s="7"/>
      <c r="E80" s="7"/>
      <c r="F80" s="7"/>
      <c r="G80" s="7"/>
      <c r="H80" s="7"/>
      <c r="I80" s="7"/>
      <c r="J80" s="7"/>
      <c r="K80" s="7"/>
      <c r="L80" s="8" t="str">
        <f>IFERROR(VLOOKUP(C80,[2]重货!$T:$AB,8,0),"")</f>
        <v/>
      </c>
      <c r="M80" s="8" t="str">
        <f>IFERROR(VLOOKUP(C80,[2]重货!$T:$AB,9,0),"")</f>
        <v/>
      </c>
    </row>
    <row r="81" spans="1:13" ht="20.100000000000001" customHeight="1" x14ac:dyDescent="0.2">
      <c r="A81" s="7" t="s">
        <v>399</v>
      </c>
      <c r="B81" s="7" t="s">
        <v>162</v>
      </c>
      <c r="C81" s="7" t="s">
        <v>174</v>
      </c>
      <c r="D81" s="7"/>
      <c r="E81" s="7"/>
      <c r="F81" s="7"/>
      <c r="G81" s="7"/>
      <c r="H81" s="7"/>
      <c r="I81" s="7"/>
      <c r="J81" s="7"/>
      <c r="K81" s="7"/>
      <c r="L81" s="8">
        <f>IFERROR(VLOOKUP(C81,[2]重货!$T:$AB,8,0),"")</f>
        <v>9.9337748344370865E-3</v>
      </c>
      <c r="M81" s="8">
        <f>IFERROR(VLOOKUP(C81,[2]重货!$T:$AB,9,0),"")</f>
        <v>6.8172927194246336E-3</v>
      </c>
    </row>
    <row r="82" spans="1:13" ht="20.100000000000001" customHeight="1" x14ac:dyDescent="0.2">
      <c r="A82" s="7" t="s">
        <v>399</v>
      </c>
      <c r="B82" s="7" t="s">
        <v>162</v>
      </c>
      <c r="C82" s="7" t="s">
        <v>178</v>
      </c>
      <c r="D82" s="7"/>
      <c r="E82" s="7"/>
      <c r="F82" s="7"/>
      <c r="G82" s="7"/>
      <c r="H82" s="7"/>
      <c r="I82" s="7"/>
      <c r="J82" s="7"/>
      <c r="K82" s="7"/>
      <c r="L82" s="8">
        <f>IFERROR(VLOOKUP(C82,[2]重货!$T:$AB,8,0),"")</f>
        <v>6.6225165562913907E-3</v>
      </c>
      <c r="M82" s="8">
        <f>IFERROR(VLOOKUP(C82,[2]重货!$T:$AB,9,0),"")</f>
        <v>4.3005883922688833E-3</v>
      </c>
    </row>
    <row r="83" spans="1:13" ht="20.100000000000001" customHeight="1" x14ac:dyDescent="0.2">
      <c r="A83" s="7" t="s">
        <v>399</v>
      </c>
      <c r="B83" s="7" t="s">
        <v>162</v>
      </c>
      <c r="C83" s="7" t="s">
        <v>176</v>
      </c>
      <c r="D83" s="7"/>
      <c r="E83" s="7"/>
      <c r="F83" s="7"/>
      <c r="G83" s="7"/>
      <c r="H83" s="7"/>
      <c r="I83" s="7"/>
      <c r="J83" s="7"/>
      <c r="K83" s="7"/>
      <c r="L83" s="8" t="str">
        <f>IFERROR(VLOOKUP(C83,[2]重货!$T:$AB,8,0),"")</f>
        <v/>
      </c>
      <c r="M83" s="8" t="str">
        <f>IFERROR(VLOOKUP(C83,[2]重货!$T:$AB,9,0),"")</f>
        <v/>
      </c>
    </row>
    <row r="84" spans="1:13" ht="20.100000000000001" customHeight="1" x14ac:dyDescent="0.2">
      <c r="A84" s="7" t="s">
        <v>399</v>
      </c>
      <c r="B84" s="7" t="s">
        <v>162</v>
      </c>
      <c r="C84" s="7" t="s">
        <v>177</v>
      </c>
      <c r="D84" s="7"/>
      <c r="E84" s="7"/>
      <c r="F84" s="7"/>
      <c r="G84" s="7"/>
      <c r="H84" s="7"/>
      <c r="I84" s="7"/>
      <c r="J84" s="7"/>
      <c r="K84" s="7"/>
      <c r="L84" s="8">
        <f>IFERROR(VLOOKUP(C84,[2]重货!$T:$AB,8,0),"")</f>
        <v>3.3112582781456954E-3</v>
      </c>
      <c r="M84" s="8">
        <f>IFERROR(VLOOKUP(C84,[2]重货!$T:$AB,9,0),"")</f>
        <v>2.1502941961344417E-3</v>
      </c>
    </row>
    <row r="85" spans="1:13" ht="20.100000000000001" customHeight="1" x14ac:dyDescent="0.2">
      <c r="A85" s="7" t="s">
        <v>399</v>
      </c>
      <c r="B85" s="7" t="s">
        <v>162</v>
      </c>
      <c r="C85" s="7" t="s">
        <v>175</v>
      </c>
      <c r="D85" s="7"/>
      <c r="E85" s="7"/>
      <c r="F85" s="7"/>
      <c r="G85" s="7"/>
      <c r="H85" s="7"/>
      <c r="I85" s="7"/>
      <c r="J85" s="7"/>
      <c r="K85" s="7"/>
      <c r="L85" s="8" t="str">
        <f>IFERROR(VLOOKUP(C85,[2]重货!$T:$AB,8,0),"")</f>
        <v/>
      </c>
      <c r="M85" s="8" t="str">
        <f>IFERROR(VLOOKUP(C85,[2]重货!$T:$AB,9,0),"")</f>
        <v/>
      </c>
    </row>
    <row r="86" spans="1:13" ht="20.100000000000001" customHeight="1" x14ac:dyDescent="0.2">
      <c r="A86" s="7" t="s">
        <v>399</v>
      </c>
      <c r="B86" s="7" t="s">
        <v>162</v>
      </c>
      <c r="C86" s="7" t="s">
        <v>179</v>
      </c>
      <c r="D86" s="7"/>
      <c r="E86" s="7"/>
      <c r="F86" s="7"/>
      <c r="G86" s="7"/>
      <c r="H86" s="7"/>
      <c r="I86" s="7"/>
      <c r="J86" s="7"/>
      <c r="K86" s="7"/>
      <c r="L86" s="8">
        <f>IFERROR(VLOOKUP(C86,[2]重货!$T:$AB,8,0),"")</f>
        <v>3.3112582781456954E-3</v>
      </c>
      <c r="M86" s="8">
        <f>IFERROR(VLOOKUP(C86,[2]重货!$T:$AB,9,0),"")</f>
        <v>2.1502941961344417E-3</v>
      </c>
    </row>
    <row r="87" spans="1:13" ht="20.100000000000001" customHeight="1" x14ac:dyDescent="0.2">
      <c r="A87" s="7" t="s">
        <v>399</v>
      </c>
      <c r="B87" s="7" t="s">
        <v>162</v>
      </c>
      <c r="C87" s="7" t="s">
        <v>163</v>
      </c>
      <c r="D87" s="7"/>
      <c r="E87" s="7"/>
      <c r="F87" s="7"/>
      <c r="G87" s="7"/>
      <c r="H87" s="7"/>
      <c r="I87" s="7"/>
      <c r="J87" s="7"/>
      <c r="K87" s="7"/>
      <c r="L87" s="8" t="str">
        <f>IFERROR(VLOOKUP(C87,[2]重货!$T:$AB,8,0),"")</f>
        <v/>
      </c>
      <c r="M87" s="8" t="str">
        <f>IFERROR(VLOOKUP(C87,[2]重货!$T:$AB,9,0),"")</f>
        <v/>
      </c>
    </row>
    <row r="88" spans="1:13" ht="20.100000000000001" customHeight="1" x14ac:dyDescent="0.2">
      <c r="A88" s="7" t="s">
        <v>399</v>
      </c>
      <c r="B88" s="7" t="s">
        <v>162</v>
      </c>
      <c r="C88" s="7" t="s">
        <v>164</v>
      </c>
      <c r="D88" s="7"/>
      <c r="E88" s="7"/>
      <c r="F88" s="7"/>
      <c r="G88" s="7"/>
      <c r="H88" s="7"/>
      <c r="I88" s="7"/>
      <c r="J88" s="7"/>
      <c r="K88" s="7"/>
      <c r="L88" s="8" t="str">
        <f>IFERROR(VLOOKUP(C88,[2]重货!$T:$AB,8,0),"")</f>
        <v/>
      </c>
      <c r="M88" s="8" t="str">
        <f>IFERROR(VLOOKUP(C88,[2]重货!$T:$AB,9,0),"")</f>
        <v/>
      </c>
    </row>
    <row r="89" spans="1:13" ht="20.100000000000001" customHeight="1" x14ac:dyDescent="0.2">
      <c r="A89" s="7" t="s">
        <v>399</v>
      </c>
      <c r="B89" s="7" t="s">
        <v>273</v>
      </c>
      <c r="C89" s="7" t="s">
        <v>274</v>
      </c>
      <c r="D89" s="7"/>
      <c r="E89" s="7"/>
      <c r="F89" s="7"/>
      <c r="G89" s="7"/>
      <c r="H89" s="7"/>
      <c r="I89" s="7"/>
      <c r="J89" s="7"/>
      <c r="K89" s="7"/>
      <c r="L89" s="8" t="str">
        <f>IFERROR(VLOOKUP(C89,[2]重货!$T:$AB,8,0),"")</f>
        <v/>
      </c>
      <c r="M89" s="8" t="str">
        <f>IFERROR(VLOOKUP(C89,[2]重货!$T:$AB,9,0),"")</f>
        <v/>
      </c>
    </row>
    <row r="90" spans="1:13" ht="20.100000000000001" customHeight="1" x14ac:dyDescent="0.2">
      <c r="A90" s="7" t="s">
        <v>399</v>
      </c>
      <c r="B90" s="7" t="s">
        <v>273</v>
      </c>
      <c r="C90" s="7" t="s">
        <v>275</v>
      </c>
      <c r="D90" s="7"/>
      <c r="E90" s="7"/>
      <c r="F90" s="7"/>
      <c r="G90" s="7"/>
      <c r="H90" s="7"/>
      <c r="I90" s="7"/>
      <c r="J90" s="7"/>
      <c r="K90" s="7"/>
      <c r="L90" s="8" t="str">
        <f>IFERROR(VLOOKUP(C90,[2]重货!$T:$AB,8,0),"")</f>
        <v/>
      </c>
      <c r="M90" s="8" t="str">
        <f>IFERROR(VLOOKUP(C90,[2]重货!$T:$AB,9,0),"")</f>
        <v/>
      </c>
    </row>
    <row r="91" spans="1:13" ht="20.100000000000001" customHeight="1" x14ac:dyDescent="0.2">
      <c r="A91" s="7" t="s">
        <v>399</v>
      </c>
      <c r="B91" s="7" t="s">
        <v>273</v>
      </c>
      <c r="C91" s="7" t="s">
        <v>276</v>
      </c>
      <c r="D91" s="7"/>
      <c r="E91" s="7"/>
      <c r="F91" s="7"/>
      <c r="G91" s="7"/>
      <c r="H91" s="7"/>
      <c r="I91" s="7"/>
      <c r="J91" s="7"/>
      <c r="K91" s="7"/>
      <c r="L91" s="8" t="str">
        <f>IFERROR(VLOOKUP(C91,[2]重货!$T:$AB,8,0),"")</f>
        <v/>
      </c>
      <c r="M91" s="8" t="str">
        <f>IFERROR(VLOOKUP(C91,[2]重货!$T:$AB,9,0),"")</f>
        <v/>
      </c>
    </row>
    <row r="92" spans="1:13" ht="20.100000000000001" customHeight="1" x14ac:dyDescent="0.2">
      <c r="A92" s="7" t="s">
        <v>399</v>
      </c>
      <c r="B92" s="7" t="s">
        <v>273</v>
      </c>
      <c r="C92" s="7" t="s">
        <v>277</v>
      </c>
      <c r="D92" s="7"/>
      <c r="E92" s="7"/>
      <c r="F92" s="7"/>
      <c r="G92" s="7"/>
      <c r="H92" s="7"/>
      <c r="I92" s="7"/>
      <c r="J92" s="7"/>
      <c r="K92" s="7"/>
      <c r="L92" s="8">
        <f>IFERROR(VLOOKUP(C92,[2]重货!$T:$AB,8,0),"")</f>
        <v>6.6225165562913907E-3</v>
      </c>
      <c r="M92" s="8">
        <f>IFERROR(VLOOKUP(C92,[2]重货!$T:$AB,9,0),"")</f>
        <v>1.2336710867946441E-2</v>
      </c>
    </row>
    <row r="93" spans="1:13" ht="20.100000000000001" customHeight="1" x14ac:dyDescent="0.2">
      <c r="A93" s="7" t="s">
        <v>399</v>
      </c>
      <c r="B93" s="7" t="s">
        <v>273</v>
      </c>
      <c r="C93" s="7" t="s">
        <v>279</v>
      </c>
      <c r="D93" s="7"/>
      <c r="E93" s="7"/>
      <c r="F93" s="7"/>
      <c r="G93" s="7"/>
      <c r="H93" s="7"/>
      <c r="I93" s="7"/>
      <c r="J93" s="7"/>
      <c r="K93" s="7"/>
      <c r="L93" s="8">
        <f>IFERROR(VLOOKUP(C93,[2]重货!$T:$AB,8,0),"")</f>
        <v>3.3112582781456954E-3</v>
      </c>
      <c r="M93" s="8">
        <f>IFERROR(VLOOKUP(C93,[2]重货!$T:$AB,9,0),"")</f>
        <v>2.1502941961344417E-3</v>
      </c>
    </row>
    <row r="94" spans="1:13" ht="20.100000000000001" customHeight="1" x14ac:dyDescent="0.2">
      <c r="A94" s="7" t="s">
        <v>399</v>
      </c>
      <c r="B94" s="7" t="s">
        <v>273</v>
      </c>
      <c r="C94" s="7" t="s">
        <v>278</v>
      </c>
      <c r="D94" s="7"/>
      <c r="E94" s="7"/>
      <c r="F94" s="7"/>
      <c r="G94" s="7"/>
      <c r="H94" s="7"/>
      <c r="I94" s="7"/>
      <c r="J94" s="7"/>
      <c r="K94" s="7"/>
      <c r="L94" s="8" t="str">
        <f>IFERROR(VLOOKUP(C94,[2]重货!$T:$AB,8,0),"")</f>
        <v/>
      </c>
      <c r="M94" s="8" t="str">
        <f>IFERROR(VLOOKUP(C94,[2]重货!$T:$AB,9,0),"")</f>
        <v/>
      </c>
    </row>
    <row r="95" spans="1:13" ht="20.100000000000001" customHeight="1" x14ac:dyDescent="0.2">
      <c r="A95" s="7" t="s">
        <v>399</v>
      </c>
      <c r="B95" s="7" t="s">
        <v>273</v>
      </c>
      <c r="C95" s="7" t="s">
        <v>280</v>
      </c>
      <c r="D95" s="7"/>
      <c r="E95" s="7"/>
      <c r="F95" s="7"/>
      <c r="G95" s="7"/>
      <c r="H95" s="7"/>
      <c r="I95" s="7"/>
      <c r="J95" s="7"/>
      <c r="K95" s="7"/>
      <c r="L95" s="8" t="str">
        <f>IFERROR(VLOOKUP(C95,[2]重货!$T:$AB,8,0),"")</f>
        <v/>
      </c>
      <c r="M95" s="8" t="str">
        <f>IFERROR(VLOOKUP(C95,[2]重货!$T:$AB,9,0),"")</f>
        <v/>
      </c>
    </row>
    <row r="96" spans="1:13" ht="20.100000000000001" customHeight="1" x14ac:dyDescent="0.2">
      <c r="A96" s="7" t="s">
        <v>399</v>
      </c>
      <c r="B96" s="7" t="s">
        <v>273</v>
      </c>
      <c r="C96" s="7" t="s">
        <v>406</v>
      </c>
      <c r="D96" s="7"/>
      <c r="E96" s="7"/>
      <c r="F96" s="7"/>
      <c r="G96" s="7"/>
      <c r="H96" s="7"/>
      <c r="I96" s="7"/>
      <c r="J96" s="7"/>
      <c r="K96" s="7"/>
      <c r="L96" s="8" t="str">
        <f>IFERROR(VLOOKUP(C96,[2]重货!$T:$AB,8,0),"")</f>
        <v/>
      </c>
      <c r="M96" s="8" t="str">
        <f>IFERROR(VLOOKUP(C96,[2]重货!$T:$AB,9,0),"")</f>
        <v/>
      </c>
    </row>
    <row r="97" spans="1:13" ht="20.100000000000001" customHeight="1" x14ac:dyDescent="0.2">
      <c r="A97" s="7" t="s">
        <v>399</v>
      </c>
      <c r="B97" s="7" t="s">
        <v>273</v>
      </c>
      <c r="C97" s="7" t="s">
        <v>281</v>
      </c>
      <c r="D97" s="7"/>
      <c r="E97" s="7"/>
      <c r="F97" s="7"/>
      <c r="G97" s="7"/>
      <c r="H97" s="7"/>
      <c r="I97" s="7"/>
      <c r="J97" s="7"/>
      <c r="K97" s="7"/>
      <c r="L97" s="8">
        <f>IFERROR(VLOOKUP(C97,[2]重货!$T:$AB,8,0),"")</f>
        <v>3.3112582781456954E-3</v>
      </c>
      <c r="M97" s="8">
        <f>IFERROR(VLOOKUP(C97,[2]重货!$T:$AB,9,0),"")</f>
        <v>2.7052851281567408E-3</v>
      </c>
    </row>
    <row r="98" spans="1:13" ht="20.100000000000001" customHeight="1" x14ac:dyDescent="0.2">
      <c r="A98" s="7" t="s">
        <v>399</v>
      </c>
      <c r="B98" s="7" t="s">
        <v>273</v>
      </c>
      <c r="C98" s="7" t="s">
        <v>282</v>
      </c>
      <c r="D98" s="7"/>
      <c r="E98" s="7"/>
      <c r="F98" s="7"/>
      <c r="G98" s="7"/>
      <c r="H98" s="7"/>
      <c r="I98" s="7"/>
      <c r="J98" s="7"/>
      <c r="K98" s="7"/>
      <c r="L98" s="8" t="str">
        <f>IFERROR(VLOOKUP(C98,[2]重货!$T:$AB,8,0),"")</f>
        <v/>
      </c>
      <c r="M98" s="8" t="str">
        <f>IFERROR(VLOOKUP(C98,[2]重货!$T:$AB,9,0),"")</f>
        <v/>
      </c>
    </row>
    <row r="99" spans="1:13" ht="20.100000000000001" customHeight="1" x14ac:dyDescent="0.2">
      <c r="A99" s="7" t="s">
        <v>399</v>
      </c>
      <c r="B99" s="7" t="s">
        <v>273</v>
      </c>
      <c r="C99" s="7" t="s">
        <v>283</v>
      </c>
      <c r="D99" s="7"/>
      <c r="E99" s="7"/>
      <c r="F99" s="7"/>
      <c r="G99" s="7"/>
      <c r="H99" s="7"/>
      <c r="I99" s="7"/>
      <c r="J99" s="7"/>
      <c r="K99" s="7"/>
      <c r="L99" s="8" t="str">
        <f>IFERROR(VLOOKUP(C99,[2]重货!$T:$AB,8,0),"")</f>
        <v/>
      </c>
      <c r="M99" s="8" t="str">
        <f>IFERROR(VLOOKUP(C99,[2]重货!$T:$AB,9,0),"")</f>
        <v/>
      </c>
    </row>
    <row r="100" spans="1:13" ht="20.100000000000001" customHeight="1" x14ac:dyDescent="0.2">
      <c r="A100" s="7" t="s">
        <v>399</v>
      </c>
      <c r="B100" s="7" t="s">
        <v>273</v>
      </c>
      <c r="C100" s="7" t="s">
        <v>284</v>
      </c>
      <c r="D100" s="7"/>
      <c r="E100" s="7"/>
      <c r="F100" s="7"/>
      <c r="G100" s="7"/>
      <c r="H100" s="7"/>
      <c r="I100" s="7"/>
      <c r="J100" s="7"/>
      <c r="K100" s="7"/>
      <c r="L100" s="8" t="str">
        <f>IFERROR(VLOOKUP(C100,[2]重货!$T:$AB,8,0),"")</f>
        <v/>
      </c>
      <c r="M100" s="8" t="str">
        <f>IFERROR(VLOOKUP(C100,[2]重货!$T:$AB,9,0),"")</f>
        <v/>
      </c>
    </row>
    <row r="101" spans="1:13" ht="20.100000000000001" customHeight="1" x14ac:dyDescent="0.2">
      <c r="A101" s="7" t="s">
        <v>399</v>
      </c>
      <c r="B101" s="7" t="s">
        <v>273</v>
      </c>
      <c r="C101" s="7" t="s">
        <v>286</v>
      </c>
      <c r="D101" s="7"/>
      <c r="E101" s="7"/>
      <c r="F101" s="7"/>
      <c r="G101" s="7"/>
      <c r="H101" s="7"/>
      <c r="I101" s="7"/>
      <c r="J101" s="7"/>
      <c r="K101" s="7"/>
      <c r="L101" s="8" t="str">
        <f>IFERROR(VLOOKUP(C101,[2]重货!$T:$AB,8,0),"")</f>
        <v/>
      </c>
      <c r="M101" s="8" t="str">
        <f>IFERROR(VLOOKUP(C101,[2]重货!$T:$AB,9,0),"")</f>
        <v/>
      </c>
    </row>
    <row r="102" spans="1:13" ht="20.100000000000001" customHeight="1" x14ac:dyDescent="0.2">
      <c r="A102" s="7" t="s">
        <v>399</v>
      </c>
      <c r="B102" s="7" t="s">
        <v>273</v>
      </c>
      <c r="C102" s="7" t="s">
        <v>285</v>
      </c>
      <c r="D102" s="7"/>
      <c r="E102" s="7"/>
      <c r="F102" s="7"/>
      <c r="G102" s="7"/>
      <c r="H102" s="7"/>
      <c r="I102" s="7"/>
      <c r="J102" s="7"/>
      <c r="K102" s="7"/>
      <c r="L102" s="8" t="str">
        <f>IFERROR(VLOOKUP(C102,[2]重货!$T:$AB,8,0),"")</f>
        <v/>
      </c>
      <c r="M102" s="8" t="str">
        <f>IFERROR(VLOOKUP(C102,[2]重货!$T:$AB,9,0),"")</f>
        <v/>
      </c>
    </row>
    <row r="103" spans="1:13" ht="20.100000000000001" customHeight="1" x14ac:dyDescent="0.2">
      <c r="A103" s="7" t="s">
        <v>399</v>
      </c>
      <c r="B103" s="7" t="s">
        <v>273</v>
      </c>
      <c r="C103" s="7" t="s">
        <v>287</v>
      </c>
      <c r="D103" s="7"/>
      <c r="E103" s="7"/>
      <c r="F103" s="7"/>
      <c r="G103" s="7"/>
      <c r="H103" s="7"/>
      <c r="I103" s="7"/>
      <c r="J103" s="7"/>
      <c r="K103" s="7"/>
      <c r="L103" s="8" t="str">
        <f>IFERROR(VLOOKUP(C103,[2]重货!$T:$AB,8,0),"")</f>
        <v/>
      </c>
      <c r="M103" s="8" t="str">
        <f>IFERROR(VLOOKUP(C103,[2]重货!$T:$AB,9,0),"")</f>
        <v/>
      </c>
    </row>
    <row r="104" spans="1:13" ht="20.100000000000001" customHeight="1" x14ac:dyDescent="0.2">
      <c r="A104" s="7" t="s">
        <v>399</v>
      </c>
      <c r="B104" s="7" t="s">
        <v>273</v>
      </c>
      <c r="C104" s="7" t="s">
        <v>288</v>
      </c>
      <c r="D104" s="7"/>
      <c r="E104" s="7"/>
      <c r="F104" s="7"/>
      <c r="G104" s="7"/>
      <c r="H104" s="7"/>
      <c r="I104" s="7"/>
      <c r="J104" s="7"/>
      <c r="K104" s="7"/>
      <c r="L104" s="8" t="str">
        <f>IFERROR(VLOOKUP(C104,[2]重货!$T:$AB,8,0),"")</f>
        <v/>
      </c>
      <c r="M104" s="8" t="str">
        <f>IFERROR(VLOOKUP(C104,[2]重货!$T:$AB,9,0),"")</f>
        <v/>
      </c>
    </row>
    <row r="105" spans="1:13" ht="20.100000000000001" customHeight="1" x14ac:dyDescent="0.2">
      <c r="A105" s="7" t="s">
        <v>399</v>
      </c>
      <c r="B105" s="7" t="s">
        <v>273</v>
      </c>
      <c r="C105" s="7" t="s">
        <v>289</v>
      </c>
      <c r="D105" s="7"/>
      <c r="E105" s="7"/>
      <c r="F105" s="7"/>
      <c r="G105" s="7"/>
      <c r="H105" s="7"/>
      <c r="I105" s="7"/>
      <c r="J105" s="7"/>
      <c r="K105" s="7"/>
      <c r="L105" s="8" t="str">
        <f>IFERROR(VLOOKUP(C105,[2]重货!$T:$AB,8,0),"")</f>
        <v/>
      </c>
      <c r="M105" s="8" t="str">
        <f>IFERROR(VLOOKUP(C105,[2]重货!$T:$AB,9,0),"")</f>
        <v/>
      </c>
    </row>
    <row r="106" spans="1:13" ht="20.100000000000001" customHeight="1" x14ac:dyDescent="0.2">
      <c r="A106" s="7" t="s">
        <v>399</v>
      </c>
      <c r="B106" s="7" t="s">
        <v>88</v>
      </c>
      <c r="C106" s="7" t="s">
        <v>90</v>
      </c>
      <c r="D106" s="7"/>
      <c r="E106" s="7"/>
      <c r="F106" s="7"/>
      <c r="G106" s="7"/>
      <c r="H106" s="7"/>
      <c r="I106" s="7"/>
      <c r="J106" s="7"/>
      <c r="K106" s="7"/>
      <c r="L106" s="8">
        <f>IFERROR(VLOOKUP(C106,[2]重货!$T:$AB,8,0),"")</f>
        <v>6.6225165562913907E-3</v>
      </c>
      <c r="M106" s="8">
        <f>IFERROR(VLOOKUP(C106,[2]重货!$T:$AB,9,0),"")</f>
        <v>4.3005883922688833E-3</v>
      </c>
    </row>
    <row r="107" spans="1:13" ht="20.100000000000001" customHeight="1" x14ac:dyDescent="0.2">
      <c r="A107" s="7" t="s">
        <v>399</v>
      </c>
      <c r="B107" s="7" t="s">
        <v>88</v>
      </c>
      <c r="C107" s="7" t="s">
        <v>91</v>
      </c>
      <c r="D107" s="7"/>
      <c r="E107" s="7"/>
      <c r="F107" s="7"/>
      <c r="G107" s="7"/>
      <c r="H107" s="7"/>
      <c r="I107" s="7"/>
      <c r="J107" s="7"/>
      <c r="K107" s="7"/>
      <c r="L107" s="8">
        <f>IFERROR(VLOOKUP(C107,[2]重货!$T:$AB,8,0),"")</f>
        <v>3.3112582781456954E-3</v>
      </c>
      <c r="M107" s="8">
        <f>IFERROR(VLOOKUP(C107,[2]重货!$T:$AB,9,0),"")</f>
        <v>2.3653236157478857E-3</v>
      </c>
    </row>
    <row r="108" spans="1:13" ht="20.100000000000001" customHeight="1" x14ac:dyDescent="0.2">
      <c r="A108" s="7" t="s">
        <v>399</v>
      </c>
      <c r="B108" s="7" t="s">
        <v>88</v>
      </c>
      <c r="C108" s="7" t="s">
        <v>92</v>
      </c>
      <c r="D108" s="7"/>
      <c r="E108" s="7"/>
      <c r="F108" s="7"/>
      <c r="G108" s="7"/>
      <c r="H108" s="7"/>
      <c r="I108" s="7"/>
      <c r="J108" s="7"/>
      <c r="K108" s="7"/>
      <c r="L108" s="8">
        <f>IFERROR(VLOOKUP(C108,[2]重货!$T:$AB,8,0),"")</f>
        <v>3.3112582781456954E-3</v>
      </c>
      <c r="M108" s="8">
        <f>IFERROR(VLOOKUP(C108,[2]重货!$T:$AB,9,0),"")</f>
        <v>2.1502941961344417E-3</v>
      </c>
    </row>
    <row r="109" spans="1:13" ht="20.100000000000001" customHeight="1" x14ac:dyDescent="0.2">
      <c r="A109" s="7" t="s">
        <v>399</v>
      </c>
      <c r="B109" s="7" t="s">
        <v>88</v>
      </c>
      <c r="C109" s="7" t="s">
        <v>93</v>
      </c>
      <c r="D109" s="7"/>
      <c r="E109" s="7"/>
      <c r="F109" s="7"/>
      <c r="G109" s="7"/>
      <c r="H109" s="7"/>
      <c r="I109" s="7"/>
      <c r="J109" s="7"/>
      <c r="K109" s="7"/>
      <c r="L109" s="8" t="str">
        <f>IFERROR(VLOOKUP(C109,[2]重货!$T:$AB,8,0),"")</f>
        <v/>
      </c>
      <c r="M109" s="8" t="str">
        <f>IFERROR(VLOOKUP(C109,[2]重货!$T:$AB,9,0),"")</f>
        <v/>
      </c>
    </row>
    <row r="110" spans="1:13" ht="20.100000000000001" customHeight="1" x14ac:dyDescent="0.2">
      <c r="A110" s="7" t="s">
        <v>399</v>
      </c>
      <c r="B110" s="7" t="s">
        <v>88</v>
      </c>
      <c r="C110" s="7" t="s">
        <v>94</v>
      </c>
      <c r="D110" s="7"/>
      <c r="E110" s="7"/>
      <c r="F110" s="7"/>
      <c r="G110" s="7"/>
      <c r="H110" s="7"/>
      <c r="I110" s="7"/>
      <c r="J110" s="7"/>
      <c r="K110" s="7"/>
      <c r="L110" s="8" t="str">
        <f>IFERROR(VLOOKUP(C110,[2]重货!$T:$AB,8,0),"")</f>
        <v/>
      </c>
      <c r="M110" s="8" t="str">
        <f>IFERROR(VLOOKUP(C110,[2]重货!$T:$AB,9,0),"")</f>
        <v/>
      </c>
    </row>
    <row r="111" spans="1:13" ht="20.100000000000001" customHeight="1" x14ac:dyDescent="0.2">
      <c r="A111" s="7" t="s">
        <v>399</v>
      </c>
      <c r="B111" s="7" t="s">
        <v>88</v>
      </c>
      <c r="C111" s="7" t="s">
        <v>95</v>
      </c>
      <c r="D111" s="7"/>
      <c r="E111" s="7"/>
      <c r="F111" s="7"/>
      <c r="G111" s="7"/>
      <c r="H111" s="7"/>
      <c r="I111" s="7"/>
      <c r="J111" s="7"/>
      <c r="K111" s="7"/>
      <c r="L111" s="8" t="str">
        <f>IFERROR(VLOOKUP(C111,[2]重货!$T:$AB,8,0),"")</f>
        <v/>
      </c>
      <c r="M111" s="8" t="str">
        <f>IFERROR(VLOOKUP(C111,[2]重货!$T:$AB,9,0),"")</f>
        <v/>
      </c>
    </row>
    <row r="112" spans="1:13" ht="20.100000000000001" customHeight="1" x14ac:dyDescent="0.2">
      <c r="A112" s="7" t="s">
        <v>399</v>
      </c>
      <c r="B112" s="7" t="s">
        <v>88</v>
      </c>
      <c r="C112" s="7" t="s">
        <v>96</v>
      </c>
      <c r="D112" s="7"/>
      <c r="E112" s="7"/>
      <c r="F112" s="7"/>
      <c r="G112" s="7"/>
      <c r="H112" s="7"/>
      <c r="I112" s="7"/>
      <c r="J112" s="7"/>
      <c r="K112" s="7"/>
      <c r="L112" s="8" t="str">
        <f>IFERROR(VLOOKUP(C112,[2]重货!$T:$AB,8,0),"")</f>
        <v/>
      </c>
      <c r="M112" s="8" t="str">
        <f>IFERROR(VLOOKUP(C112,[2]重货!$T:$AB,9,0),"")</f>
        <v/>
      </c>
    </row>
    <row r="113" spans="1:13" ht="20.100000000000001" customHeight="1" x14ac:dyDescent="0.2">
      <c r="A113" s="7" t="s">
        <v>399</v>
      </c>
      <c r="B113" s="7" t="s">
        <v>88</v>
      </c>
      <c r="C113" s="7" t="s">
        <v>97</v>
      </c>
      <c r="D113" s="7"/>
      <c r="E113" s="7"/>
      <c r="F113" s="7"/>
      <c r="G113" s="7"/>
      <c r="H113" s="7"/>
      <c r="I113" s="7"/>
      <c r="J113" s="7"/>
      <c r="K113" s="7"/>
      <c r="L113" s="8" t="str">
        <f>IFERROR(VLOOKUP(C113,[2]重货!$T:$AB,8,0),"")</f>
        <v/>
      </c>
      <c r="M113" s="8" t="str">
        <f>IFERROR(VLOOKUP(C113,[2]重货!$T:$AB,9,0),"")</f>
        <v/>
      </c>
    </row>
    <row r="114" spans="1:13" ht="20.100000000000001" customHeight="1" x14ac:dyDescent="0.2">
      <c r="A114" s="7" t="s">
        <v>399</v>
      </c>
      <c r="B114" s="7" t="s">
        <v>88</v>
      </c>
      <c r="C114" s="7" t="s">
        <v>89</v>
      </c>
      <c r="D114" s="7"/>
      <c r="E114" s="7"/>
      <c r="F114" s="7"/>
      <c r="G114" s="7"/>
      <c r="H114" s="7"/>
      <c r="I114" s="7"/>
      <c r="J114" s="7"/>
      <c r="K114" s="7"/>
      <c r="L114" s="8" t="str">
        <f>IFERROR(VLOOKUP(C114,[2]重货!$T:$AB,8,0),"")</f>
        <v/>
      </c>
      <c r="M114" s="8" t="str">
        <f>IFERROR(VLOOKUP(C114,[2]重货!$T:$AB,9,0),"")</f>
        <v/>
      </c>
    </row>
    <row r="115" spans="1:13" ht="20.100000000000001" customHeight="1" x14ac:dyDescent="0.2">
      <c r="A115" s="7" t="s">
        <v>399</v>
      </c>
      <c r="B115" s="7" t="s">
        <v>302</v>
      </c>
      <c r="C115" s="7" t="s">
        <v>304</v>
      </c>
      <c r="D115" s="7"/>
      <c r="E115" s="7"/>
      <c r="F115" s="7"/>
      <c r="G115" s="7"/>
      <c r="H115" s="7"/>
      <c r="I115" s="7"/>
      <c r="J115" s="7"/>
      <c r="K115" s="7"/>
      <c r="L115" s="8" t="str">
        <f>IFERROR(VLOOKUP(C115,[2]重货!$T:$AB,8,0),"")</f>
        <v/>
      </c>
      <c r="M115" s="8" t="str">
        <f>IFERROR(VLOOKUP(C115,[2]重货!$T:$AB,9,0),"")</f>
        <v/>
      </c>
    </row>
    <row r="116" spans="1:13" ht="20.100000000000001" customHeight="1" x14ac:dyDescent="0.2">
      <c r="A116" s="7" t="s">
        <v>399</v>
      </c>
      <c r="B116" s="7" t="s">
        <v>302</v>
      </c>
      <c r="C116" s="7" t="s">
        <v>305</v>
      </c>
      <c r="D116" s="7"/>
      <c r="E116" s="7"/>
      <c r="F116" s="7"/>
      <c r="G116" s="7"/>
      <c r="H116" s="7"/>
      <c r="I116" s="7"/>
      <c r="J116" s="7"/>
      <c r="K116" s="7"/>
      <c r="L116" s="8" t="str">
        <f>IFERROR(VLOOKUP(C116,[2]重货!$T:$AB,8,0),"")</f>
        <v/>
      </c>
      <c r="M116" s="8" t="str">
        <f>IFERROR(VLOOKUP(C116,[2]重货!$T:$AB,9,0),"")</f>
        <v/>
      </c>
    </row>
    <row r="117" spans="1:13" ht="20.100000000000001" customHeight="1" x14ac:dyDescent="0.2">
      <c r="A117" s="7" t="s">
        <v>399</v>
      </c>
      <c r="B117" s="7" t="s">
        <v>302</v>
      </c>
      <c r="C117" s="7" t="s">
        <v>306</v>
      </c>
      <c r="D117" s="7"/>
      <c r="E117" s="7"/>
      <c r="F117" s="7"/>
      <c r="G117" s="7"/>
      <c r="H117" s="7"/>
      <c r="I117" s="7"/>
      <c r="J117" s="7"/>
      <c r="K117" s="7"/>
      <c r="L117" s="8" t="str">
        <f>IFERROR(VLOOKUP(C117,[2]重货!$T:$AB,8,0),"")</f>
        <v/>
      </c>
      <c r="M117" s="8" t="str">
        <f>IFERROR(VLOOKUP(C117,[2]重货!$T:$AB,9,0),"")</f>
        <v/>
      </c>
    </row>
    <row r="118" spans="1:13" ht="20.100000000000001" customHeight="1" x14ac:dyDescent="0.2">
      <c r="A118" s="7" t="s">
        <v>399</v>
      </c>
      <c r="B118" s="7" t="s">
        <v>302</v>
      </c>
      <c r="C118" s="7" t="s">
        <v>307</v>
      </c>
      <c r="D118" s="7"/>
      <c r="E118" s="7"/>
      <c r="F118" s="7"/>
      <c r="G118" s="7"/>
      <c r="H118" s="7"/>
      <c r="I118" s="7"/>
      <c r="J118" s="7"/>
      <c r="K118" s="7"/>
      <c r="L118" s="8" t="str">
        <f>IFERROR(VLOOKUP(C118,[2]重货!$T:$AB,8,0),"")</f>
        <v/>
      </c>
      <c r="M118" s="8" t="str">
        <f>IFERROR(VLOOKUP(C118,[2]重货!$T:$AB,9,0),"")</f>
        <v/>
      </c>
    </row>
    <row r="119" spans="1:13" ht="20.100000000000001" customHeight="1" x14ac:dyDescent="0.2">
      <c r="A119" s="7" t="s">
        <v>399</v>
      </c>
      <c r="B119" s="7" t="s">
        <v>302</v>
      </c>
      <c r="C119" s="7" t="s">
        <v>308</v>
      </c>
      <c r="D119" s="7"/>
      <c r="E119" s="7"/>
      <c r="F119" s="7"/>
      <c r="G119" s="7"/>
      <c r="H119" s="7"/>
      <c r="I119" s="7"/>
      <c r="J119" s="7"/>
      <c r="K119" s="7"/>
      <c r="L119" s="8">
        <f>IFERROR(VLOOKUP(C119,[2]重货!$T:$AB,8,0),"")</f>
        <v>2.6490066225165563E-2</v>
      </c>
      <c r="M119" s="8">
        <f>IFERROR(VLOOKUP(C119,[2]重货!$T:$AB,9,0),"")</f>
        <v>2.0427794863277195E-2</v>
      </c>
    </row>
    <row r="120" spans="1:13" ht="20.100000000000001" customHeight="1" x14ac:dyDescent="0.2">
      <c r="A120" s="7" t="s">
        <v>399</v>
      </c>
      <c r="B120" s="7" t="s">
        <v>302</v>
      </c>
      <c r="C120" s="7" t="s">
        <v>310</v>
      </c>
      <c r="D120" s="7"/>
      <c r="E120" s="7"/>
      <c r="F120" s="7"/>
      <c r="G120" s="7"/>
      <c r="H120" s="7"/>
      <c r="I120" s="7"/>
      <c r="J120" s="7"/>
      <c r="K120" s="7"/>
      <c r="L120" s="8">
        <f>IFERROR(VLOOKUP(C120,[2]重货!$T:$AB,8,0),"")</f>
        <v>1.3245033112582781E-2</v>
      </c>
      <c r="M120" s="8">
        <f>IFERROR(VLOOKUP(C120,[2]重货!$T:$AB,9,0),"")</f>
        <v>1.1181529819899096E-2</v>
      </c>
    </row>
    <row r="121" spans="1:13" ht="20.100000000000001" customHeight="1" x14ac:dyDescent="0.2">
      <c r="A121" s="7" t="s">
        <v>399</v>
      </c>
      <c r="B121" s="7" t="s">
        <v>302</v>
      </c>
      <c r="C121" s="7" t="s">
        <v>309</v>
      </c>
      <c r="D121" s="7"/>
      <c r="E121" s="7"/>
      <c r="F121" s="7"/>
      <c r="G121" s="7"/>
      <c r="H121" s="7"/>
      <c r="I121" s="7"/>
      <c r="J121" s="7"/>
      <c r="K121" s="7"/>
      <c r="L121" s="8">
        <f>IFERROR(VLOOKUP(C121,[2]重货!$T:$AB,8,0),"")</f>
        <v>3.3112582781456954E-3</v>
      </c>
      <c r="M121" s="8">
        <f>IFERROR(VLOOKUP(C121,[2]重货!$T:$AB,9,0),"")</f>
        <v>2.3653236157478857E-3</v>
      </c>
    </row>
    <row r="122" spans="1:13" ht="20.100000000000001" customHeight="1" x14ac:dyDescent="0.2">
      <c r="A122" s="7" t="s">
        <v>399</v>
      </c>
      <c r="B122" s="7" t="s">
        <v>302</v>
      </c>
      <c r="C122" s="7" t="s">
        <v>311</v>
      </c>
      <c r="D122" s="7"/>
      <c r="E122" s="7"/>
      <c r="F122" s="7"/>
      <c r="G122" s="7"/>
      <c r="H122" s="7"/>
      <c r="I122" s="7"/>
      <c r="J122" s="7"/>
      <c r="K122" s="7"/>
      <c r="L122" s="8">
        <f>IFERROR(VLOOKUP(C122,[2]重货!$T:$AB,8,0),"")</f>
        <v>1.6556291390728478E-2</v>
      </c>
      <c r="M122" s="8">
        <f>IFERROR(VLOOKUP(C122,[2]重货!$T:$AB,9,0),"")</f>
        <v>1.1611588659125984E-2</v>
      </c>
    </row>
    <row r="123" spans="1:13" ht="20.100000000000001" customHeight="1" x14ac:dyDescent="0.2">
      <c r="A123" s="7" t="s">
        <v>399</v>
      </c>
      <c r="B123" s="7" t="s">
        <v>302</v>
      </c>
      <c r="C123" s="7" t="s">
        <v>312</v>
      </c>
      <c r="D123" s="7"/>
      <c r="E123" s="7"/>
      <c r="F123" s="7"/>
      <c r="G123" s="7"/>
      <c r="H123" s="7"/>
      <c r="I123" s="7"/>
      <c r="J123" s="7"/>
      <c r="K123" s="7"/>
      <c r="L123" s="8" t="str">
        <f>IFERROR(VLOOKUP(C123,[2]重货!$T:$AB,8,0),"")</f>
        <v/>
      </c>
      <c r="M123" s="8" t="str">
        <f>IFERROR(VLOOKUP(C123,[2]重货!$T:$AB,9,0),"")</f>
        <v/>
      </c>
    </row>
    <row r="124" spans="1:13" ht="20.100000000000001" customHeight="1" x14ac:dyDescent="0.2">
      <c r="A124" s="7" t="s">
        <v>399</v>
      </c>
      <c r="B124" s="7" t="s">
        <v>302</v>
      </c>
      <c r="C124" s="7" t="s">
        <v>303</v>
      </c>
      <c r="D124" s="7"/>
      <c r="E124" s="7"/>
      <c r="F124" s="7"/>
      <c r="G124" s="7"/>
      <c r="H124" s="7"/>
      <c r="I124" s="7"/>
      <c r="J124" s="7"/>
      <c r="K124" s="7"/>
      <c r="L124" s="8" t="str">
        <f>IFERROR(VLOOKUP(C124,[2]重货!$T:$AB,8,0),"")</f>
        <v/>
      </c>
      <c r="M124" s="8" t="str">
        <f>IFERROR(VLOOKUP(C124,[2]重货!$T:$AB,9,0),"")</f>
        <v/>
      </c>
    </row>
    <row r="125" spans="1:13" ht="20.100000000000001" customHeight="1" x14ac:dyDescent="0.2">
      <c r="A125" s="7" t="s">
        <v>399</v>
      </c>
      <c r="B125" s="7" t="s">
        <v>8</v>
      </c>
      <c r="C125" s="7" t="s">
        <v>10</v>
      </c>
      <c r="D125" s="7"/>
      <c r="E125" s="7"/>
      <c r="F125" s="7"/>
      <c r="G125" s="7"/>
      <c r="H125" s="7"/>
      <c r="I125" s="7"/>
      <c r="J125" s="7"/>
      <c r="K125" s="7"/>
      <c r="L125" s="8" t="str">
        <f>IFERROR(VLOOKUP(C125,[2]重货!$T:$AB,8,0),"")</f>
        <v/>
      </c>
      <c r="M125" s="8" t="str">
        <f>IFERROR(VLOOKUP(C125,[2]重货!$T:$AB,9,0),"")</f>
        <v/>
      </c>
    </row>
    <row r="126" spans="1:13" ht="20.100000000000001" customHeight="1" x14ac:dyDescent="0.2">
      <c r="A126" s="7" t="s">
        <v>399</v>
      </c>
      <c r="B126" s="7" t="s">
        <v>8</v>
      </c>
      <c r="C126" s="7" t="s">
        <v>11</v>
      </c>
      <c r="D126" s="7"/>
      <c r="E126" s="7"/>
      <c r="F126" s="7"/>
      <c r="G126" s="7"/>
      <c r="H126" s="7"/>
      <c r="I126" s="7"/>
      <c r="J126" s="7"/>
      <c r="K126" s="7"/>
      <c r="L126" s="8">
        <f>IFERROR(VLOOKUP(C126,[2]重货!$T:$AB,8,0),"")</f>
        <v>1.3245033112582781E-2</v>
      </c>
      <c r="M126" s="8">
        <f>IFERROR(VLOOKUP(C126,[2]重货!$T:$AB,9,0),"")</f>
        <v>1.290176517680665E-2</v>
      </c>
    </row>
    <row r="127" spans="1:13" ht="20.100000000000001" customHeight="1" x14ac:dyDescent="0.2">
      <c r="A127" s="7" t="s">
        <v>399</v>
      </c>
      <c r="B127" s="7" t="s">
        <v>8</v>
      </c>
      <c r="C127" s="7" t="s">
        <v>12</v>
      </c>
      <c r="D127" s="7"/>
      <c r="E127" s="7"/>
      <c r="F127" s="7"/>
      <c r="G127" s="7"/>
      <c r="H127" s="7"/>
      <c r="I127" s="7"/>
      <c r="J127" s="7"/>
      <c r="K127" s="7"/>
      <c r="L127" s="8" t="str">
        <f>IFERROR(VLOOKUP(C127,[2]重货!$T:$AB,8,0),"")</f>
        <v/>
      </c>
      <c r="M127" s="8" t="str">
        <f>IFERROR(VLOOKUP(C127,[2]重货!$T:$AB,9,0),"")</f>
        <v/>
      </c>
    </row>
    <row r="128" spans="1:13" ht="20.100000000000001" customHeight="1" x14ac:dyDescent="0.2">
      <c r="A128" s="7" t="s">
        <v>399</v>
      </c>
      <c r="B128" s="7" t="s">
        <v>8</v>
      </c>
      <c r="C128" s="7" t="s">
        <v>13</v>
      </c>
      <c r="D128" s="7"/>
      <c r="E128" s="7"/>
      <c r="F128" s="7"/>
      <c r="G128" s="7"/>
      <c r="H128" s="7"/>
      <c r="I128" s="7"/>
      <c r="J128" s="7"/>
      <c r="K128" s="7"/>
      <c r="L128" s="8" t="str">
        <f>IFERROR(VLOOKUP(C128,[2]重货!$T:$AB,8,0),"")</f>
        <v/>
      </c>
      <c r="M128" s="8" t="str">
        <f>IFERROR(VLOOKUP(C128,[2]重货!$T:$AB,9,0),"")</f>
        <v/>
      </c>
    </row>
    <row r="129" spans="1:13" ht="20.100000000000001" customHeight="1" x14ac:dyDescent="0.2">
      <c r="A129" s="7" t="s">
        <v>399</v>
      </c>
      <c r="B129" s="7" t="s">
        <v>8</v>
      </c>
      <c r="C129" s="7" t="s">
        <v>14</v>
      </c>
      <c r="D129" s="7"/>
      <c r="E129" s="7"/>
      <c r="F129" s="7"/>
      <c r="G129" s="7"/>
      <c r="H129" s="7"/>
      <c r="I129" s="7"/>
      <c r="J129" s="7"/>
      <c r="K129" s="7"/>
      <c r="L129" s="8">
        <f>IFERROR(VLOOKUP(C129,[2]重货!$T:$AB,8,0),"")</f>
        <v>6.6225165562913907E-3</v>
      </c>
      <c r="M129" s="8">
        <f>IFERROR(VLOOKUP(C129,[2]重货!$T:$AB,9,0),"")</f>
        <v>7.632254219759587E-3</v>
      </c>
    </row>
    <row r="130" spans="1:13" ht="20.100000000000001" customHeight="1" x14ac:dyDescent="0.2">
      <c r="A130" s="7" t="s">
        <v>399</v>
      </c>
      <c r="B130" s="7" t="s">
        <v>8</v>
      </c>
      <c r="C130" s="7" t="s">
        <v>15</v>
      </c>
      <c r="D130" s="7"/>
      <c r="E130" s="7"/>
      <c r="F130" s="7"/>
      <c r="G130" s="7"/>
      <c r="H130" s="7"/>
      <c r="I130" s="7"/>
      <c r="J130" s="7"/>
      <c r="K130" s="7"/>
      <c r="L130" s="8" t="str">
        <f>IFERROR(VLOOKUP(C130,[2]重货!$T:$AB,8,0),"")</f>
        <v/>
      </c>
      <c r="M130" s="8" t="str">
        <f>IFERROR(VLOOKUP(C130,[2]重货!$T:$AB,9,0),"")</f>
        <v/>
      </c>
    </row>
    <row r="131" spans="1:13" ht="20.100000000000001" customHeight="1" x14ac:dyDescent="0.2">
      <c r="A131" s="7" t="s">
        <v>399</v>
      </c>
      <c r="B131" s="7" t="s">
        <v>8</v>
      </c>
      <c r="C131" s="7" t="s">
        <v>16</v>
      </c>
      <c r="D131" s="7"/>
      <c r="E131" s="7"/>
      <c r="F131" s="7"/>
      <c r="G131" s="7"/>
      <c r="H131" s="7"/>
      <c r="I131" s="7"/>
      <c r="J131" s="7"/>
      <c r="K131" s="7"/>
      <c r="L131" s="8" t="str">
        <f>IFERROR(VLOOKUP(C131,[2]重货!$T:$AB,8,0),"")</f>
        <v/>
      </c>
      <c r="M131" s="8" t="str">
        <f>IFERROR(VLOOKUP(C131,[2]重货!$T:$AB,9,0),"")</f>
        <v/>
      </c>
    </row>
    <row r="132" spans="1:13" ht="20.100000000000001" customHeight="1" x14ac:dyDescent="0.2">
      <c r="A132" s="7" t="s">
        <v>399</v>
      </c>
      <c r="B132" s="7" t="s">
        <v>8</v>
      </c>
      <c r="C132" s="7" t="s">
        <v>17</v>
      </c>
      <c r="D132" s="7"/>
      <c r="E132" s="7"/>
      <c r="F132" s="7"/>
      <c r="G132" s="7"/>
      <c r="H132" s="7"/>
      <c r="I132" s="7"/>
      <c r="J132" s="7"/>
      <c r="K132" s="7"/>
      <c r="L132" s="8">
        <f>IFERROR(VLOOKUP(C132,[2]重货!$T:$AB,8,0),"")</f>
        <v>3.3112582781456954E-3</v>
      </c>
      <c r="M132" s="8">
        <f>IFERROR(VLOOKUP(C132,[2]重货!$T:$AB,9,0),"")</f>
        <v>2.1537346668482568E-3</v>
      </c>
    </row>
    <row r="133" spans="1:13" ht="20.100000000000001" customHeight="1" x14ac:dyDescent="0.2">
      <c r="A133" s="7" t="s">
        <v>399</v>
      </c>
      <c r="B133" s="7" t="s">
        <v>8</v>
      </c>
      <c r="C133" s="7" t="s">
        <v>18</v>
      </c>
      <c r="D133" s="7"/>
      <c r="E133" s="7"/>
      <c r="F133" s="7"/>
      <c r="G133" s="7"/>
      <c r="H133" s="7"/>
      <c r="I133" s="7"/>
      <c r="J133" s="7"/>
      <c r="K133" s="7"/>
      <c r="L133" s="8" t="str">
        <f>IFERROR(VLOOKUP(C133,[2]重货!$T:$AB,8,0),"")</f>
        <v/>
      </c>
      <c r="M133" s="8" t="str">
        <f>IFERROR(VLOOKUP(C133,[2]重货!$T:$AB,9,0),"")</f>
        <v/>
      </c>
    </row>
    <row r="134" spans="1:13" ht="20.100000000000001" customHeight="1" x14ac:dyDescent="0.2">
      <c r="A134" s="7" t="s">
        <v>399</v>
      </c>
      <c r="B134" s="7" t="s">
        <v>8</v>
      </c>
      <c r="C134" s="7" t="s">
        <v>19</v>
      </c>
      <c r="D134" s="7"/>
      <c r="E134" s="7"/>
      <c r="F134" s="7"/>
      <c r="G134" s="7"/>
      <c r="H134" s="7"/>
      <c r="I134" s="7"/>
      <c r="J134" s="7"/>
      <c r="K134" s="7"/>
      <c r="L134" s="8">
        <f>IFERROR(VLOOKUP(C134,[2]重货!$T:$AB,8,0),"")</f>
        <v>6.6225165562913907E-3</v>
      </c>
      <c r="M134" s="8">
        <f>IFERROR(VLOOKUP(C134,[2]重货!$T:$AB,9,0),"")</f>
        <v>4.3005883922688833E-3</v>
      </c>
    </row>
    <row r="135" spans="1:13" ht="20.100000000000001" customHeight="1" x14ac:dyDescent="0.2">
      <c r="A135" s="7" t="s">
        <v>399</v>
      </c>
      <c r="B135" s="7" t="s">
        <v>8</v>
      </c>
      <c r="C135" s="7" t="s">
        <v>20</v>
      </c>
      <c r="D135" s="7"/>
      <c r="E135" s="7"/>
      <c r="F135" s="7"/>
      <c r="G135" s="7"/>
      <c r="H135" s="7"/>
      <c r="I135" s="7"/>
      <c r="J135" s="7"/>
      <c r="K135" s="7"/>
      <c r="L135" s="8" t="str">
        <f>IFERROR(VLOOKUP(C135,[2]重货!$T:$AB,8,0),"")</f>
        <v/>
      </c>
      <c r="M135" s="8" t="str">
        <f>IFERROR(VLOOKUP(C135,[2]重货!$T:$AB,9,0),"")</f>
        <v/>
      </c>
    </row>
    <row r="136" spans="1:13" ht="20.100000000000001" customHeight="1" x14ac:dyDescent="0.2">
      <c r="A136" s="7" t="s">
        <v>399</v>
      </c>
      <c r="B136" s="7" t="s">
        <v>8</v>
      </c>
      <c r="C136" s="7" t="s">
        <v>21</v>
      </c>
      <c r="D136" s="7"/>
      <c r="E136" s="7"/>
      <c r="F136" s="7"/>
      <c r="G136" s="7"/>
      <c r="H136" s="7"/>
      <c r="I136" s="7"/>
      <c r="J136" s="7"/>
      <c r="K136" s="7"/>
      <c r="L136" s="8">
        <f>IFERROR(VLOOKUP(C136,[2]重货!$T:$AB,8,0),"")</f>
        <v>3.3112582781456954E-3</v>
      </c>
      <c r="M136" s="8">
        <f>IFERROR(VLOOKUP(C136,[2]重货!$T:$AB,9,0),"")</f>
        <v>2.1502941961344417E-3</v>
      </c>
    </row>
    <row r="137" spans="1:13" ht="20.100000000000001" customHeight="1" x14ac:dyDescent="0.2">
      <c r="A137" s="7" t="s">
        <v>399</v>
      </c>
      <c r="B137" s="7" t="s">
        <v>8</v>
      </c>
      <c r="C137" s="7" t="s">
        <v>22</v>
      </c>
      <c r="D137" s="7"/>
      <c r="E137" s="7"/>
      <c r="F137" s="7"/>
      <c r="G137" s="7"/>
      <c r="H137" s="7"/>
      <c r="I137" s="7"/>
      <c r="J137" s="7"/>
      <c r="K137" s="7"/>
      <c r="L137" s="8" t="str">
        <f>IFERROR(VLOOKUP(C137,[2]重货!$T:$AB,8,0),"")</f>
        <v/>
      </c>
      <c r="M137" s="8" t="str">
        <f>IFERROR(VLOOKUP(C137,[2]重货!$T:$AB,9,0),"")</f>
        <v/>
      </c>
    </row>
    <row r="138" spans="1:13" ht="20.100000000000001" customHeight="1" x14ac:dyDescent="0.2">
      <c r="A138" s="7" t="s">
        <v>399</v>
      </c>
      <c r="B138" s="7" t="s">
        <v>8</v>
      </c>
      <c r="C138" s="7" t="s">
        <v>23</v>
      </c>
      <c r="D138" s="7"/>
      <c r="E138" s="7"/>
      <c r="F138" s="7"/>
      <c r="G138" s="7"/>
      <c r="H138" s="7"/>
      <c r="I138" s="7"/>
      <c r="J138" s="7"/>
      <c r="K138" s="7"/>
      <c r="L138" s="8" t="str">
        <f>IFERROR(VLOOKUP(C138,[2]重货!$T:$AB,8,0),"")</f>
        <v/>
      </c>
      <c r="M138" s="8" t="str">
        <f>IFERROR(VLOOKUP(C138,[2]重货!$T:$AB,9,0),"")</f>
        <v/>
      </c>
    </row>
    <row r="139" spans="1:13" ht="20.100000000000001" customHeight="1" x14ac:dyDescent="0.2">
      <c r="A139" s="7" t="s">
        <v>399</v>
      </c>
      <c r="B139" s="7" t="s">
        <v>8</v>
      </c>
      <c r="C139" s="7" t="s">
        <v>24</v>
      </c>
      <c r="D139" s="7"/>
      <c r="E139" s="7"/>
      <c r="F139" s="7"/>
      <c r="G139" s="7"/>
      <c r="H139" s="7"/>
      <c r="I139" s="7"/>
      <c r="J139" s="7"/>
      <c r="K139" s="7"/>
      <c r="L139" s="8" t="str">
        <f>IFERROR(VLOOKUP(C139,[2]重货!$T:$AB,8,0),"")</f>
        <v/>
      </c>
      <c r="M139" s="8" t="str">
        <f>IFERROR(VLOOKUP(C139,[2]重货!$T:$AB,9,0),"")</f>
        <v/>
      </c>
    </row>
    <row r="140" spans="1:13" ht="20.100000000000001" customHeight="1" x14ac:dyDescent="0.2">
      <c r="A140" s="7" t="s">
        <v>399</v>
      </c>
      <c r="B140" s="7" t="s">
        <v>8</v>
      </c>
      <c r="C140" s="7" t="s">
        <v>9</v>
      </c>
      <c r="D140" s="7"/>
      <c r="E140" s="7"/>
      <c r="F140" s="7"/>
      <c r="G140" s="7"/>
      <c r="H140" s="7"/>
      <c r="I140" s="7"/>
      <c r="J140" s="7"/>
      <c r="K140" s="7"/>
      <c r="L140" s="8" t="str">
        <f>IFERROR(VLOOKUP(C140,[2]重货!$T:$AB,8,0),"")</f>
        <v/>
      </c>
      <c r="M140" s="8" t="str">
        <f>IFERROR(VLOOKUP(C140,[2]重货!$T:$AB,9,0),"")</f>
        <v/>
      </c>
    </row>
    <row r="141" spans="1:13" ht="20.100000000000001" customHeight="1" x14ac:dyDescent="0.2">
      <c r="A141" s="7" t="s">
        <v>399</v>
      </c>
      <c r="B141" s="7" t="s">
        <v>25</v>
      </c>
      <c r="C141" s="7" t="s">
        <v>233</v>
      </c>
      <c r="D141" s="7"/>
      <c r="E141" s="7"/>
      <c r="F141" s="7"/>
      <c r="G141" s="7"/>
      <c r="H141" s="7"/>
      <c r="I141" s="7"/>
      <c r="J141" s="7"/>
      <c r="K141" s="7"/>
      <c r="L141" s="8" t="str">
        <f>IFERROR(VLOOKUP(C141,[2]重货!$T:$AB,8,0),"")</f>
        <v/>
      </c>
      <c r="M141" s="8" t="str">
        <f>IFERROR(VLOOKUP(C141,[2]重货!$T:$AB,9,0),"")</f>
        <v/>
      </c>
    </row>
    <row r="142" spans="1:13" ht="20.100000000000001" customHeight="1" x14ac:dyDescent="0.2">
      <c r="A142" s="7" t="s">
        <v>399</v>
      </c>
      <c r="B142" s="7" t="s">
        <v>25</v>
      </c>
      <c r="C142" s="7" t="s">
        <v>407</v>
      </c>
      <c r="D142" s="7"/>
      <c r="E142" s="7"/>
      <c r="F142" s="7"/>
      <c r="G142" s="7"/>
      <c r="H142" s="7"/>
      <c r="I142" s="7"/>
      <c r="J142" s="7"/>
      <c r="K142" s="7"/>
      <c r="L142" s="8" t="str">
        <f>IFERROR(VLOOKUP(C142,[2]重货!$T:$AB,8,0),"")</f>
        <v/>
      </c>
      <c r="M142" s="8" t="str">
        <f>IFERROR(VLOOKUP(C142,[2]重货!$T:$AB,9,0),"")</f>
        <v/>
      </c>
    </row>
    <row r="143" spans="1:13" ht="20.100000000000001" customHeight="1" x14ac:dyDescent="0.2">
      <c r="A143" s="7" t="s">
        <v>399</v>
      </c>
      <c r="B143" s="7" t="s">
        <v>25</v>
      </c>
      <c r="C143" s="7" t="s">
        <v>408</v>
      </c>
      <c r="D143" s="7"/>
      <c r="E143" s="7"/>
      <c r="F143" s="7"/>
      <c r="G143" s="7"/>
      <c r="H143" s="7"/>
      <c r="I143" s="7"/>
      <c r="J143" s="7"/>
      <c r="K143" s="7"/>
      <c r="L143" s="8" t="str">
        <f>IFERROR(VLOOKUP(C143,[2]重货!$T:$AB,8,0),"")</f>
        <v/>
      </c>
      <c r="M143" s="8" t="str">
        <f>IFERROR(VLOOKUP(C143,[2]重货!$T:$AB,9,0),"")</f>
        <v/>
      </c>
    </row>
    <row r="144" spans="1:13" ht="20.100000000000001" customHeight="1" x14ac:dyDescent="0.2">
      <c r="A144" s="7" t="s">
        <v>399</v>
      </c>
      <c r="B144" s="7" t="s">
        <v>25</v>
      </c>
      <c r="C144" s="7" t="s">
        <v>409</v>
      </c>
      <c r="D144" s="7"/>
      <c r="E144" s="7"/>
      <c r="F144" s="7"/>
      <c r="G144" s="7"/>
      <c r="H144" s="7"/>
      <c r="I144" s="7"/>
      <c r="J144" s="7"/>
      <c r="K144" s="7"/>
      <c r="L144" s="8" t="str">
        <f>IFERROR(VLOOKUP(C144,[2]重货!$T:$AB,8,0),"")</f>
        <v/>
      </c>
      <c r="M144" s="8" t="str">
        <f>IFERROR(VLOOKUP(C144,[2]重货!$T:$AB,9,0),"")</f>
        <v/>
      </c>
    </row>
    <row r="145" spans="1:13" ht="20.100000000000001" customHeight="1" x14ac:dyDescent="0.2">
      <c r="A145" s="7" t="s">
        <v>399</v>
      </c>
      <c r="B145" s="7" t="s">
        <v>25</v>
      </c>
      <c r="C145" s="7" t="s">
        <v>410</v>
      </c>
      <c r="D145" s="7"/>
      <c r="E145" s="7"/>
      <c r="F145" s="7"/>
      <c r="G145" s="7"/>
      <c r="H145" s="7"/>
      <c r="I145" s="7"/>
      <c r="J145" s="7"/>
      <c r="K145" s="7"/>
      <c r="L145" s="8" t="str">
        <f>IFERROR(VLOOKUP(C145,[2]重货!$T:$AB,8,0),"")</f>
        <v/>
      </c>
      <c r="M145" s="8" t="str">
        <f>IFERROR(VLOOKUP(C145,[2]重货!$T:$AB,9,0),"")</f>
        <v/>
      </c>
    </row>
    <row r="146" spans="1:13" ht="20.100000000000001" customHeight="1" x14ac:dyDescent="0.2">
      <c r="A146" s="7" t="s">
        <v>399</v>
      </c>
      <c r="B146" s="7" t="s">
        <v>25</v>
      </c>
      <c r="C146" s="7" t="s">
        <v>411</v>
      </c>
      <c r="D146" s="7"/>
      <c r="E146" s="7"/>
      <c r="F146" s="7"/>
      <c r="G146" s="7"/>
      <c r="H146" s="7"/>
      <c r="I146" s="7"/>
      <c r="J146" s="7"/>
      <c r="K146" s="7"/>
      <c r="L146" s="8" t="str">
        <f>IFERROR(VLOOKUP(C146,[2]重货!$T:$AB,8,0),"")</f>
        <v/>
      </c>
      <c r="M146" s="8" t="str">
        <f>IFERROR(VLOOKUP(C146,[2]重货!$T:$AB,9,0),"")</f>
        <v/>
      </c>
    </row>
    <row r="147" spans="1:13" ht="20.100000000000001" customHeight="1" x14ac:dyDescent="0.2">
      <c r="A147" s="7" t="s">
        <v>399</v>
      </c>
      <c r="B147" s="7" t="s">
        <v>25</v>
      </c>
      <c r="C147" s="7" t="s">
        <v>412</v>
      </c>
      <c r="D147" s="7"/>
      <c r="E147" s="7"/>
      <c r="F147" s="7"/>
      <c r="G147" s="7"/>
      <c r="H147" s="7"/>
      <c r="I147" s="7"/>
      <c r="J147" s="7"/>
      <c r="K147" s="7"/>
      <c r="L147" s="8" t="str">
        <f>IFERROR(VLOOKUP(C147,[2]重货!$T:$AB,8,0),"")</f>
        <v/>
      </c>
      <c r="M147" s="8" t="str">
        <f>IFERROR(VLOOKUP(C147,[2]重货!$T:$AB,9,0),"")</f>
        <v/>
      </c>
    </row>
    <row r="148" spans="1:13" ht="20.100000000000001" customHeight="1" x14ac:dyDescent="0.2">
      <c r="A148" s="7" t="s">
        <v>399</v>
      </c>
      <c r="B148" s="7" t="s">
        <v>25</v>
      </c>
      <c r="C148" s="7" t="s">
        <v>413</v>
      </c>
      <c r="D148" s="7"/>
      <c r="E148" s="7"/>
      <c r="F148" s="7"/>
      <c r="G148" s="7"/>
      <c r="H148" s="7"/>
      <c r="I148" s="7"/>
      <c r="J148" s="7"/>
      <c r="K148" s="7"/>
      <c r="L148" s="8" t="str">
        <f>IFERROR(VLOOKUP(C148,[2]重货!$T:$AB,8,0),"")</f>
        <v/>
      </c>
      <c r="M148" s="8" t="str">
        <f>IFERROR(VLOOKUP(C148,[2]重货!$T:$AB,9,0),"")</f>
        <v/>
      </c>
    </row>
    <row r="149" spans="1:13" ht="20.100000000000001" customHeight="1" x14ac:dyDescent="0.2">
      <c r="A149" s="7" t="s">
        <v>399</v>
      </c>
      <c r="B149" s="7" t="s">
        <v>25</v>
      </c>
      <c r="C149" s="7" t="s">
        <v>414</v>
      </c>
      <c r="D149" s="7"/>
      <c r="E149" s="7"/>
      <c r="F149" s="7"/>
      <c r="G149" s="7"/>
      <c r="H149" s="7"/>
      <c r="I149" s="7"/>
      <c r="J149" s="7"/>
      <c r="K149" s="7"/>
      <c r="L149" s="8" t="str">
        <f>IFERROR(VLOOKUP(C149,[2]重货!$T:$AB,8,0),"")</f>
        <v/>
      </c>
      <c r="M149" s="8" t="str">
        <f>IFERROR(VLOOKUP(C149,[2]重货!$T:$AB,9,0),"")</f>
        <v/>
      </c>
    </row>
    <row r="150" spans="1:13" ht="20.100000000000001" customHeight="1" x14ac:dyDescent="0.2">
      <c r="A150" s="7" t="s">
        <v>399</v>
      </c>
      <c r="B150" s="7" t="s">
        <v>25</v>
      </c>
      <c r="C150" s="7" t="s">
        <v>415</v>
      </c>
      <c r="D150" s="7"/>
      <c r="E150" s="7"/>
      <c r="F150" s="7"/>
      <c r="G150" s="7"/>
      <c r="H150" s="7"/>
      <c r="I150" s="7"/>
      <c r="J150" s="7"/>
      <c r="K150" s="7"/>
      <c r="L150" s="8" t="str">
        <f>IFERROR(VLOOKUP(C150,[2]重货!$T:$AB,8,0),"")</f>
        <v/>
      </c>
      <c r="M150" s="8" t="str">
        <f>IFERROR(VLOOKUP(C150,[2]重货!$T:$AB,9,0),"")</f>
        <v/>
      </c>
    </row>
    <row r="151" spans="1:13" ht="20.100000000000001" customHeight="1" x14ac:dyDescent="0.2">
      <c r="A151" s="7" t="s">
        <v>399</v>
      </c>
      <c r="B151" s="7" t="s">
        <v>25</v>
      </c>
      <c r="C151" s="7" t="s">
        <v>416</v>
      </c>
      <c r="D151" s="7"/>
      <c r="E151" s="7"/>
      <c r="F151" s="7"/>
      <c r="G151" s="7"/>
      <c r="H151" s="7"/>
      <c r="I151" s="7"/>
      <c r="J151" s="7"/>
      <c r="K151" s="7"/>
      <c r="L151" s="8" t="str">
        <f>IFERROR(VLOOKUP(C151,[2]重货!$T:$AB,8,0),"")</f>
        <v/>
      </c>
      <c r="M151" s="8" t="str">
        <f>IFERROR(VLOOKUP(C151,[2]重货!$T:$AB,9,0),"")</f>
        <v/>
      </c>
    </row>
    <row r="152" spans="1:13" ht="20.100000000000001" customHeight="1" x14ac:dyDescent="0.2">
      <c r="A152" s="7" t="s">
        <v>399</v>
      </c>
      <c r="B152" s="7" t="s">
        <v>25</v>
      </c>
      <c r="C152" s="7" t="s">
        <v>417</v>
      </c>
      <c r="D152" s="7"/>
      <c r="E152" s="7"/>
      <c r="F152" s="7"/>
      <c r="G152" s="7"/>
      <c r="H152" s="7"/>
      <c r="I152" s="7"/>
      <c r="J152" s="7"/>
      <c r="K152" s="7"/>
      <c r="L152" s="8" t="str">
        <f>IFERROR(VLOOKUP(C152,[2]重货!$T:$AB,8,0),"")</f>
        <v/>
      </c>
      <c r="M152" s="8" t="str">
        <f>IFERROR(VLOOKUP(C152,[2]重货!$T:$AB,9,0),"")</f>
        <v/>
      </c>
    </row>
    <row r="153" spans="1:13" ht="20.100000000000001" customHeight="1" x14ac:dyDescent="0.2">
      <c r="A153" s="7" t="s">
        <v>399</v>
      </c>
      <c r="B153" s="7" t="s">
        <v>25</v>
      </c>
      <c r="C153" s="7" t="s">
        <v>418</v>
      </c>
      <c r="D153" s="7"/>
      <c r="E153" s="7"/>
      <c r="F153" s="7"/>
      <c r="G153" s="7"/>
      <c r="H153" s="7"/>
      <c r="I153" s="7"/>
      <c r="J153" s="7"/>
      <c r="K153" s="7"/>
      <c r="L153" s="8" t="str">
        <f>IFERROR(VLOOKUP(C153,[2]重货!$T:$AB,8,0),"")</f>
        <v/>
      </c>
      <c r="M153" s="8" t="str">
        <f>IFERROR(VLOOKUP(C153,[2]重货!$T:$AB,9,0),"")</f>
        <v/>
      </c>
    </row>
    <row r="154" spans="1:13" ht="20.100000000000001" customHeight="1" x14ac:dyDescent="0.2">
      <c r="A154" s="7" t="s">
        <v>399</v>
      </c>
      <c r="B154" s="7" t="s">
        <v>25</v>
      </c>
      <c r="C154" s="7" t="s">
        <v>419</v>
      </c>
      <c r="D154" s="7"/>
      <c r="E154" s="7"/>
      <c r="F154" s="7"/>
      <c r="G154" s="7"/>
      <c r="H154" s="7"/>
      <c r="I154" s="7"/>
      <c r="J154" s="7"/>
      <c r="K154" s="7"/>
      <c r="L154" s="8" t="str">
        <f>IFERROR(VLOOKUP(C154,[2]重货!$T:$AB,8,0),"")</f>
        <v/>
      </c>
      <c r="M154" s="8" t="str">
        <f>IFERROR(VLOOKUP(C154,[2]重货!$T:$AB,9,0),"")</f>
        <v/>
      </c>
    </row>
    <row r="155" spans="1:13" ht="20.100000000000001" customHeight="1" x14ac:dyDescent="0.2">
      <c r="A155" s="7" t="s">
        <v>399</v>
      </c>
      <c r="B155" s="7" t="s">
        <v>25</v>
      </c>
      <c r="C155" s="7" t="s">
        <v>420</v>
      </c>
      <c r="D155" s="7"/>
      <c r="E155" s="7"/>
      <c r="F155" s="7"/>
      <c r="G155" s="7"/>
      <c r="H155" s="7"/>
      <c r="I155" s="7"/>
      <c r="J155" s="7"/>
      <c r="K155" s="7"/>
      <c r="L155" s="8" t="str">
        <f>IFERROR(VLOOKUP(C155,[2]重货!$T:$AB,8,0),"")</f>
        <v/>
      </c>
      <c r="M155" s="8" t="str">
        <f>IFERROR(VLOOKUP(C155,[2]重货!$T:$AB,9,0),"")</f>
        <v/>
      </c>
    </row>
    <row r="156" spans="1:13" ht="20.100000000000001" customHeight="1" x14ac:dyDescent="0.2">
      <c r="A156" s="7" t="s">
        <v>399</v>
      </c>
      <c r="B156" s="7" t="s">
        <v>25</v>
      </c>
      <c r="C156" s="7" t="s">
        <v>421</v>
      </c>
      <c r="D156" s="7"/>
      <c r="E156" s="7"/>
      <c r="F156" s="7"/>
      <c r="G156" s="7"/>
      <c r="H156" s="7"/>
      <c r="I156" s="7"/>
      <c r="J156" s="7"/>
      <c r="K156" s="7"/>
      <c r="L156" s="8" t="str">
        <f>IFERROR(VLOOKUP(C156,[2]重货!$T:$AB,8,0),"")</f>
        <v/>
      </c>
      <c r="M156" s="8" t="str">
        <f>IFERROR(VLOOKUP(C156,[2]重货!$T:$AB,9,0),"")</f>
        <v/>
      </c>
    </row>
    <row r="157" spans="1:13" ht="20.100000000000001" customHeight="1" x14ac:dyDescent="0.2">
      <c r="A157" s="7" t="s">
        <v>399</v>
      </c>
      <c r="B157" s="7" t="s">
        <v>25</v>
      </c>
      <c r="C157" s="7" t="s">
        <v>422</v>
      </c>
      <c r="D157" s="7"/>
      <c r="E157" s="7"/>
      <c r="F157" s="7"/>
      <c r="G157" s="7"/>
      <c r="H157" s="7"/>
      <c r="I157" s="7"/>
      <c r="J157" s="7"/>
      <c r="K157" s="7"/>
      <c r="L157" s="8" t="str">
        <f>IFERROR(VLOOKUP(C157,[2]重货!$T:$AB,8,0),"")</f>
        <v/>
      </c>
      <c r="M157" s="8" t="str">
        <f>IFERROR(VLOOKUP(C157,[2]重货!$T:$AB,9,0),"")</f>
        <v/>
      </c>
    </row>
    <row r="158" spans="1:13" ht="20.100000000000001" customHeight="1" x14ac:dyDescent="0.2">
      <c r="A158" s="7" t="s">
        <v>399</v>
      </c>
      <c r="B158" s="7" t="s">
        <v>25</v>
      </c>
      <c r="C158" s="7" t="s">
        <v>423</v>
      </c>
      <c r="D158" s="7"/>
      <c r="E158" s="7"/>
      <c r="F158" s="7"/>
      <c r="G158" s="7"/>
      <c r="H158" s="7"/>
      <c r="I158" s="7"/>
      <c r="J158" s="7"/>
      <c r="K158" s="7"/>
      <c r="L158" s="8" t="str">
        <f>IFERROR(VLOOKUP(C158,[2]重货!$T:$AB,8,0),"")</f>
        <v/>
      </c>
      <c r="M158" s="8" t="str">
        <f>IFERROR(VLOOKUP(C158,[2]重货!$T:$AB,9,0),"")</f>
        <v/>
      </c>
    </row>
    <row r="159" spans="1:13" ht="20.100000000000001" customHeight="1" x14ac:dyDescent="0.2">
      <c r="A159" s="7" t="s">
        <v>399</v>
      </c>
      <c r="B159" s="7" t="s">
        <v>26</v>
      </c>
      <c r="C159" s="7" t="s">
        <v>27</v>
      </c>
      <c r="D159" s="7"/>
      <c r="E159" s="7"/>
      <c r="F159" s="7"/>
      <c r="G159" s="7"/>
      <c r="H159" s="7"/>
      <c r="I159" s="7"/>
      <c r="J159" s="7"/>
      <c r="K159" s="7"/>
      <c r="L159" s="8" t="str">
        <f>IFERROR(VLOOKUP(C159,[2]重货!$T:$AB,8,0),"")</f>
        <v/>
      </c>
      <c r="M159" s="8" t="str">
        <f>IFERROR(VLOOKUP(C159,[2]重货!$T:$AB,9,0),"")</f>
        <v/>
      </c>
    </row>
    <row r="160" spans="1:13" ht="20.100000000000001" customHeight="1" x14ac:dyDescent="0.2">
      <c r="A160" s="7" t="s">
        <v>399</v>
      </c>
      <c r="B160" s="7" t="s">
        <v>26</v>
      </c>
      <c r="C160" s="7" t="s">
        <v>28</v>
      </c>
      <c r="D160" s="7"/>
      <c r="E160" s="7"/>
      <c r="F160" s="7"/>
      <c r="G160" s="7"/>
      <c r="H160" s="7"/>
      <c r="I160" s="7"/>
      <c r="J160" s="7"/>
      <c r="K160" s="7"/>
      <c r="L160" s="8" t="str">
        <f>IFERROR(VLOOKUP(C160,[2]重货!$T:$AB,8,0),"")</f>
        <v/>
      </c>
      <c r="M160" s="8" t="str">
        <f>IFERROR(VLOOKUP(C160,[2]重货!$T:$AB,9,0),"")</f>
        <v/>
      </c>
    </row>
    <row r="161" spans="1:13" ht="20.100000000000001" customHeight="1" x14ac:dyDescent="0.2">
      <c r="A161" s="7" t="s">
        <v>399</v>
      </c>
      <c r="B161" s="7" t="s">
        <v>26</v>
      </c>
      <c r="C161" s="7" t="s">
        <v>30</v>
      </c>
      <c r="D161" s="7"/>
      <c r="E161" s="7"/>
      <c r="F161" s="7"/>
      <c r="G161" s="7"/>
      <c r="H161" s="7"/>
      <c r="I161" s="7"/>
      <c r="J161" s="7"/>
      <c r="K161" s="7"/>
      <c r="L161" s="8" t="str">
        <f>IFERROR(VLOOKUP(C161,[2]重货!$T:$AB,8,0),"")</f>
        <v/>
      </c>
      <c r="M161" s="8" t="str">
        <f>IFERROR(VLOOKUP(C161,[2]重货!$T:$AB,9,0),"")</f>
        <v/>
      </c>
    </row>
    <row r="162" spans="1:13" ht="20.100000000000001" customHeight="1" x14ac:dyDescent="0.2">
      <c r="A162" s="7" t="s">
        <v>399</v>
      </c>
      <c r="B162" s="7" t="s">
        <v>26</v>
      </c>
      <c r="C162" s="7" t="s">
        <v>29</v>
      </c>
      <c r="D162" s="7"/>
      <c r="E162" s="7"/>
      <c r="F162" s="7"/>
      <c r="G162" s="7"/>
      <c r="H162" s="7"/>
      <c r="I162" s="7"/>
      <c r="J162" s="7"/>
      <c r="K162" s="7"/>
      <c r="L162" s="8" t="str">
        <f>IFERROR(VLOOKUP(C162,[2]重货!$T:$AB,8,0),"")</f>
        <v/>
      </c>
      <c r="M162" s="8" t="str">
        <f>IFERROR(VLOOKUP(C162,[2]重货!$T:$AB,9,0),"")</f>
        <v/>
      </c>
    </row>
    <row r="163" spans="1:13" ht="20.100000000000001" customHeight="1" x14ac:dyDescent="0.2">
      <c r="A163" s="7" t="s">
        <v>399</v>
      </c>
      <c r="B163" s="7" t="s">
        <v>26</v>
      </c>
      <c r="C163" s="7" t="s">
        <v>31</v>
      </c>
      <c r="D163" s="7"/>
      <c r="E163" s="7"/>
      <c r="F163" s="7"/>
      <c r="G163" s="7"/>
      <c r="H163" s="7"/>
      <c r="I163" s="7"/>
      <c r="J163" s="7"/>
      <c r="K163" s="7"/>
      <c r="L163" s="8" t="str">
        <f>IFERROR(VLOOKUP(C163,[2]重货!$T:$AB,8,0),"")</f>
        <v/>
      </c>
      <c r="M163" s="8" t="str">
        <f>IFERROR(VLOOKUP(C163,[2]重货!$T:$AB,9,0),"")</f>
        <v/>
      </c>
    </row>
    <row r="164" spans="1:13" ht="20.100000000000001" customHeight="1" x14ac:dyDescent="0.2">
      <c r="A164" s="7" t="s">
        <v>399</v>
      </c>
      <c r="B164" s="7" t="s">
        <v>26</v>
      </c>
      <c r="C164" s="7" t="s">
        <v>32</v>
      </c>
      <c r="D164" s="7"/>
      <c r="E164" s="7"/>
      <c r="F164" s="7"/>
      <c r="G164" s="7"/>
      <c r="H164" s="7"/>
      <c r="I164" s="7"/>
      <c r="J164" s="7"/>
      <c r="K164" s="7"/>
      <c r="L164" s="8" t="str">
        <f>IFERROR(VLOOKUP(C164,[2]重货!$T:$AB,8,0),"")</f>
        <v/>
      </c>
      <c r="M164" s="8" t="str">
        <f>IFERROR(VLOOKUP(C164,[2]重货!$T:$AB,9,0),"")</f>
        <v/>
      </c>
    </row>
    <row r="165" spans="1:13" ht="20.100000000000001" customHeight="1" x14ac:dyDescent="0.2">
      <c r="A165" s="7" t="s">
        <v>399</v>
      </c>
      <c r="B165" s="7" t="s">
        <v>26</v>
      </c>
      <c r="C165" s="7" t="s">
        <v>34</v>
      </c>
      <c r="D165" s="7"/>
      <c r="E165" s="7"/>
      <c r="F165" s="7"/>
      <c r="G165" s="7"/>
      <c r="H165" s="7"/>
      <c r="I165" s="7"/>
      <c r="J165" s="7"/>
      <c r="K165" s="7"/>
      <c r="L165" s="8" t="str">
        <f>IFERROR(VLOOKUP(C165,[2]重货!$T:$AB,8,0),"")</f>
        <v/>
      </c>
      <c r="M165" s="8" t="str">
        <f>IFERROR(VLOOKUP(C165,[2]重货!$T:$AB,9,0),"")</f>
        <v/>
      </c>
    </row>
    <row r="166" spans="1:13" ht="20.100000000000001" customHeight="1" x14ac:dyDescent="0.2">
      <c r="A166" s="7" t="s">
        <v>399</v>
      </c>
      <c r="B166" s="7" t="s">
        <v>26</v>
      </c>
      <c r="C166" s="7" t="s">
        <v>33</v>
      </c>
      <c r="D166" s="7"/>
      <c r="E166" s="7"/>
      <c r="F166" s="7"/>
      <c r="G166" s="7"/>
      <c r="H166" s="7"/>
      <c r="I166" s="7"/>
      <c r="J166" s="7"/>
      <c r="K166" s="7"/>
      <c r="L166" s="8" t="str">
        <f>IFERROR(VLOOKUP(C166,[2]重货!$T:$AB,8,0),"")</f>
        <v/>
      </c>
      <c r="M166" s="8" t="str">
        <f>IFERROR(VLOOKUP(C166,[2]重货!$T:$AB,9,0),"")</f>
        <v/>
      </c>
    </row>
    <row r="167" spans="1:13" ht="20.100000000000001" customHeight="1" x14ac:dyDescent="0.2">
      <c r="A167" s="7" t="s">
        <v>399</v>
      </c>
      <c r="B167" s="7" t="s">
        <v>26</v>
      </c>
      <c r="C167" s="7" t="s">
        <v>35</v>
      </c>
      <c r="D167" s="7"/>
      <c r="E167" s="7"/>
      <c r="F167" s="7"/>
      <c r="G167" s="7"/>
      <c r="H167" s="7"/>
      <c r="I167" s="7"/>
      <c r="J167" s="7"/>
      <c r="K167" s="7"/>
      <c r="L167" s="8">
        <f>IFERROR(VLOOKUP(C167,[2]重货!$T:$AB,8,0),"")</f>
        <v>3.3112582781456954E-3</v>
      </c>
      <c r="M167" s="8">
        <f>IFERROR(VLOOKUP(C167,[2]重货!$T:$AB,9,0),"")</f>
        <v>2.1502941961344417E-3</v>
      </c>
    </row>
    <row r="168" spans="1:13" ht="20.100000000000001" customHeight="1" x14ac:dyDescent="0.2">
      <c r="A168" s="7" t="s">
        <v>399</v>
      </c>
      <c r="B168" s="7" t="s">
        <v>36</v>
      </c>
      <c r="C168" s="7" t="s">
        <v>37</v>
      </c>
      <c r="D168" s="7"/>
      <c r="E168" s="7"/>
      <c r="F168" s="7"/>
      <c r="G168" s="7"/>
      <c r="H168" s="7"/>
      <c r="I168" s="7"/>
      <c r="J168" s="7"/>
      <c r="K168" s="7"/>
      <c r="L168" s="8" t="str">
        <f>IFERROR(VLOOKUP(C168,[2]重货!$T:$AB,8,0),"")</f>
        <v/>
      </c>
      <c r="M168" s="8" t="str">
        <f>IFERROR(VLOOKUP(C168,[2]重货!$T:$AB,9,0),"")</f>
        <v/>
      </c>
    </row>
    <row r="169" spans="1:13" ht="20.100000000000001" customHeight="1" x14ac:dyDescent="0.2">
      <c r="A169" s="7" t="s">
        <v>399</v>
      </c>
      <c r="B169" s="7" t="s">
        <v>36</v>
      </c>
      <c r="C169" s="7" t="s">
        <v>38</v>
      </c>
      <c r="D169" s="7"/>
      <c r="E169" s="7"/>
      <c r="F169" s="7"/>
      <c r="G169" s="7"/>
      <c r="H169" s="7"/>
      <c r="I169" s="7"/>
      <c r="J169" s="7"/>
      <c r="K169" s="7"/>
      <c r="L169" s="8" t="str">
        <f>IFERROR(VLOOKUP(C169,[2]重货!$T:$AB,8,0),"")</f>
        <v/>
      </c>
      <c r="M169" s="8" t="str">
        <f>IFERROR(VLOOKUP(C169,[2]重货!$T:$AB,9,0),"")</f>
        <v/>
      </c>
    </row>
    <row r="170" spans="1:13" ht="20.100000000000001" customHeight="1" x14ac:dyDescent="0.2">
      <c r="A170" s="7" t="s">
        <v>399</v>
      </c>
      <c r="B170" s="7" t="s">
        <v>36</v>
      </c>
      <c r="C170" s="7" t="s">
        <v>39</v>
      </c>
      <c r="D170" s="7"/>
      <c r="E170" s="7"/>
      <c r="F170" s="7"/>
      <c r="G170" s="7"/>
      <c r="H170" s="7"/>
      <c r="I170" s="7"/>
      <c r="J170" s="7"/>
      <c r="K170" s="7"/>
      <c r="L170" s="8" t="str">
        <f>IFERROR(VLOOKUP(C170,[2]重货!$T:$AB,8,0),"")</f>
        <v/>
      </c>
      <c r="M170" s="8" t="str">
        <f>IFERROR(VLOOKUP(C170,[2]重货!$T:$AB,9,0),"")</f>
        <v/>
      </c>
    </row>
    <row r="171" spans="1:13" ht="20.100000000000001" customHeight="1" x14ac:dyDescent="0.2">
      <c r="A171" s="7" t="s">
        <v>399</v>
      </c>
      <c r="B171" s="7" t="s">
        <v>36</v>
      </c>
      <c r="C171" s="7" t="s">
        <v>40</v>
      </c>
      <c r="D171" s="7"/>
      <c r="E171" s="7"/>
      <c r="F171" s="7"/>
      <c r="G171" s="7"/>
      <c r="H171" s="7"/>
      <c r="I171" s="7"/>
      <c r="J171" s="7"/>
      <c r="K171" s="7"/>
      <c r="L171" s="8" t="str">
        <f>IFERROR(VLOOKUP(C171,[2]重货!$T:$AB,8,0),"")</f>
        <v/>
      </c>
      <c r="M171" s="8" t="str">
        <f>IFERROR(VLOOKUP(C171,[2]重货!$T:$AB,9,0),"")</f>
        <v/>
      </c>
    </row>
    <row r="172" spans="1:13" ht="20.100000000000001" customHeight="1" x14ac:dyDescent="0.2">
      <c r="A172" s="7" t="s">
        <v>399</v>
      </c>
      <c r="B172" s="7" t="s">
        <v>36</v>
      </c>
      <c r="C172" s="7" t="s">
        <v>42</v>
      </c>
      <c r="D172" s="7"/>
      <c r="E172" s="7"/>
      <c r="F172" s="7"/>
      <c r="G172" s="7"/>
      <c r="H172" s="7"/>
      <c r="I172" s="7"/>
      <c r="J172" s="7"/>
      <c r="K172" s="7"/>
      <c r="L172" s="8" t="str">
        <f>IFERROR(VLOOKUP(C172,[2]重货!$T:$AB,8,0),"")</f>
        <v/>
      </c>
      <c r="M172" s="8" t="str">
        <f>IFERROR(VLOOKUP(C172,[2]重货!$T:$AB,9,0),"")</f>
        <v/>
      </c>
    </row>
    <row r="173" spans="1:13" ht="20.100000000000001" customHeight="1" x14ac:dyDescent="0.2">
      <c r="A173" s="7" t="s">
        <v>399</v>
      </c>
      <c r="B173" s="7" t="s">
        <v>36</v>
      </c>
      <c r="C173" s="7" t="s">
        <v>41</v>
      </c>
      <c r="D173" s="7"/>
      <c r="E173" s="7"/>
      <c r="F173" s="7"/>
      <c r="G173" s="7"/>
      <c r="H173" s="7"/>
      <c r="I173" s="7"/>
      <c r="J173" s="7"/>
      <c r="K173" s="7"/>
      <c r="L173" s="8" t="str">
        <f>IFERROR(VLOOKUP(C173,[2]重货!$T:$AB,8,0),"")</f>
        <v/>
      </c>
      <c r="M173" s="8" t="str">
        <f>IFERROR(VLOOKUP(C173,[2]重货!$T:$AB,9,0),"")</f>
        <v/>
      </c>
    </row>
    <row r="174" spans="1:13" ht="20.100000000000001" customHeight="1" x14ac:dyDescent="0.2">
      <c r="A174" s="7" t="s">
        <v>399</v>
      </c>
      <c r="B174" s="7" t="s">
        <v>36</v>
      </c>
      <c r="C174" s="7" t="s">
        <v>43</v>
      </c>
      <c r="D174" s="7"/>
      <c r="E174" s="7"/>
      <c r="F174" s="7"/>
      <c r="G174" s="7"/>
      <c r="H174" s="7"/>
      <c r="I174" s="7"/>
      <c r="J174" s="7"/>
      <c r="K174" s="7"/>
      <c r="L174" s="8">
        <f>IFERROR(VLOOKUP(C174,[2]重货!$T:$AB,8,0),"")</f>
        <v>6.6225165562913907E-3</v>
      </c>
      <c r="M174" s="8">
        <f>IFERROR(VLOOKUP(C174,[2]重货!$T:$AB,9,0),"")</f>
        <v>4.838161941302494E-3</v>
      </c>
    </row>
    <row r="175" spans="1:13" ht="20.100000000000001" customHeight="1" x14ac:dyDescent="0.2">
      <c r="A175" s="7" t="s">
        <v>399</v>
      </c>
      <c r="B175" s="7" t="s">
        <v>36</v>
      </c>
      <c r="C175" s="7" t="s">
        <v>44</v>
      </c>
      <c r="D175" s="7"/>
      <c r="E175" s="7"/>
      <c r="F175" s="7"/>
      <c r="G175" s="7"/>
      <c r="H175" s="7"/>
      <c r="I175" s="7"/>
      <c r="J175" s="7"/>
      <c r="K175" s="7"/>
      <c r="L175" s="8" t="str">
        <f>IFERROR(VLOOKUP(C175,[2]重货!$T:$AB,8,0),"")</f>
        <v/>
      </c>
      <c r="M175" s="8" t="str">
        <f>IFERROR(VLOOKUP(C175,[2]重货!$T:$AB,9,0),"")</f>
        <v/>
      </c>
    </row>
    <row r="176" spans="1:13" ht="20.100000000000001" customHeight="1" x14ac:dyDescent="0.2">
      <c r="A176" s="7" t="s">
        <v>399</v>
      </c>
      <c r="B176" s="7" t="s">
        <v>36</v>
      </c>
      <c r="C176" s="7" t="s">
        <v>45</v>
      </c>
      <c r="D176" s="7"/>
      <c r="E176" s="7"/>
      <c r="F176" s="7"/>
      <c r="G176" s="7"/>
      <c r="H176" s="7"/>
      <c r="I176" s="7"/>
      <c r="J176" s="7"/>
      <c r="K176" s="7"/>
      <c r="L176" s="8" t="str">
        <f>IFERROR(VLOOKUP(C176,[2]重货!$T:$AB,8,0),"")</f>
        <v/>
      </c>
      <c r="M176" s="8" t="str">
        <f>IFERROR(VLOOKUP(C176,[2]重货!$T:$AB,9,0),"")</f>
        <v/>
      </c>
    </row>
    <row r="177" spans="1:13" ht="20.100000000000001" customHeight="1" x14ac:dyDescent="0.2">
      <c r="A177" s="7" t="s">
        <v>399</v>
      </c>
      <c r="B177" s="7" t="s">
        <v>36</v>
      </c>
      <c r="C177" s="7" t="s">
        <v>46</v>
      </c>
      <c r="D177" s="7"/>
      <c r="E177" s="7"/>
      <c r="F177" s="7"/>
      <c r="G177" s="7"/>
      <c r="H177" s="7"/>
      <c r="I177" s="7"/>
      <c r="J177" s="7"/>
      <c r="K177" s="7"/>
      <c r="L177" s="8" t="str">
        <f>IFERROR(VLOOKUP(C177,[2]重货!$T:$AB,8,0),"")</f>
        <v/>
      </c>
      <c r="M177" s="8" t="str">
        <f>IFERROR(VLOOKUP(C177,[2]重货!$T:$AB,9,0),"")</f>
        <v/>
      </c>
    </row>
    <row r="178" spans="1:13" ht="20.100000000000001" customHeight="1" x14ac:dyDescent="0.2">
      <c r="A178" s="7" t="s">
        <v>399</v>
      </c>
      <c r="B178" s="7" t="s">
        <v>36</v>
      </c>
      <c r="C178" s="7" t="s">
        <v>47</v>
      </c>
      <c r="D178" s="7"/>
      <c r="E178" s="7"/>
      <c r="F178" s="7"/>
      <c r="G178" s="7"/>
      <c r="H178" s="7"/>
      <c r="I178" s="7"/>
      <c r="J178" s="7"/>
      <c r="K178" s="7"/>
      <c r="L178" s="8" t="str">
        <f>IFERROR(VLOOKUP(C178,[2]重货!$T:$AB,8,0),"")</f>
        <v/>
      </c>
      <c r="M178" s="8" t="str">
        <f>IFERROR(VLOOKUP(C178,[2]重货!$T:$AB,9,0),"")</f>
        <v/>
      </c>
    </row>
    <row r="179" spans="1:13" ht="20.100000000000001" customHeight="1" x14ac:dyDescent="0.2">
      <c r="A179" s="7" t="s">
        <v>399</v>
      </c>
      <c r="B179" s="7" t="s">
        <v>36</v>
      </c>
      <c r="C179" s="7" t="s">
        <v>48</v>
      </c>
      <c r="D179" s="7"/>
      <c r="E179" s="7"/>
      <c r="F179" s="7"/>
      <c r="G179" s="7"/>
      <c r="H179" s="7"/>
      <c r="I179" s="7"/>
      <c r="J179" s="7"/>
      <c r="K179" s="7"/>
      <c r="L179" s="8" t="str">
        <f>IFERROR(VLOOKUP(C179,[2]重货!$T:$AB,8,0),"")</f>
        <v/>
      </c>
      <c r="M179" s="8" t="str">
        <f>IFERROR(VLOOKUP(C179,[2]重货!$T:$AB,9,0),"")</f>
        <v/>
      </c>
    </row>
    <row r="180" spans="1:13" ht="20.100000000000001" customHeight="1" x14ac:dyDescent="0.2">
      <c r="A180" s="7" t="s">
        <v>399</v>
      </c>
      <c r="B180" s="7" t="s">
        <v>36</v>
      </c>
      <c r="C180" s="7" t="s">
        <v>49</v>
      </c>
      <c r="D180" s="7"/>
      <c r="E180" s="7"/>
      <c r="F180" s="7"/>
      <c r="G180" s="7"/>
      <c r="H180" s="7"/>
      <c r="I180" s="7"/>
      <c r="J180" s="7"/>
      <c r="K180" s="7"/>
      <c r="L180" s="8">
        <f>IFERROR(VLOOKUP(C180,[2]重货!$T:$AB,8,0),"")</f>
        <v>3.3112582781456954E-3</v>
      </c>
      <c r="M180" s="8">
        <f>IFERROR(VLOOKUP(C180,[2]重货!$T:$AB,9,0),"")</f>
        <v>2.1502941961344417E-3</v>
      </c>
    </row>
    <row r="181" spans="1:13" ht="20.100000000000001" customHeight="1" x14ac:dyDescent="0.2">
      <c r="A181" s="7" t="s">
        <v>399</v>
      </c>
      <c r="B181" s="7" t="s">
        <v>36</v>
      </c>
      <c r="C181" s="7" t="s">
        <v>50</v>
      </c>
      <c r="D181" s="7"/>
      <c r="E181" s="7"/>
      <c r="F181" s="7"/>
      <c r="G181" s="7"/>
      <c r="H181" s="7"/>
      <c r="I181" s="7"/>
      <c r="J181" s="7"/>
      <c r="K181" s="7"/>
      <c r="L181" s="8" t="str">
        <f>IFERROR(VLOOKUP(C181,[2]重货!$T:$AB,8,0),"")</f>
        <v/>
      </c>
      <c r="M181" s="8" t="str">
        <f>IFERROR(VLOOKUP(C181,[2]重货!$T:$AB,9,0),"")</f>
        <v/>
      </c>
    </row>
    <row r="182" spans="1:13" ht="20.100000000000001" customHeight="1" x14ac:dyDescent="0.2">
      <c r="A182" s="7" t="s">
        <v>399</v>
      </c>
      <c r="B182" s="7" t="s">
        <v>98</v>
      </c>
      <c r="C182" s="7" t="s">
        <v>424</v>
      </c>
      <c r="D182" s="7"/>
      <c r="E182" s="7"/>
      <c r="F182" s="7"/>
      <c r="G182" s="7"/>
      <c r="H182" s="7"/>
      <c r="I182" s="7"/>
      <c r="J182" s="7"/>
      <c r="K182" s="7"/>
      <c r="L182" s="8" t="str">
        <f>IFERROR(VLOOKUP(C182,[2]重货!$T:$AB,8,0),"")</f>
        <v/>
      </c>
      <c r="M182" s="8" t="str">
        <f>IFERROR(VLOOKUP(C182,[2]重货!$T:$AB,9,0),"")</f>
        <v/>
      </c>
    </row>
    <row r="183" spans="1:13" ht="20.100000000000001" customHeight="1" x14ac:dyDescent="0.2">
      <c r="A183" s="7" t="s">
        <v>399</v>
      </c>
      <c r="B183" s="7" t="s">
        <v>98</v>
      </c>
      <c r="C183" s="7" t="s">
        <v>425</v>
      </c>
      <c r="D183" s="7"/>
      <c r="E183" s="7"/>
      <c r="F183" s="7"/>
      <c r="G183" s="7"/>
      <c r="H183" s="7"/>
      <c r="I183" s="7"/>
      <c r="J183" s="7"/>
      <c r="K183" s="7"/>
      <c r="L183" s="8" t="str">
        <f>IFERROR(VLOOKUP(C183,[2]重货!$T:$AB,8,0),"")</f>
        <v/>
      </c>
      <c r="M183" s="8" t="str">
        <f>IFERROR(VLOOKUP(C183,[2]重货!$T:$AB,9,0),"")</f>
        <v/>
      </c>
    </row>
    <row r="184" spans="1:13" ht="20.100000000000001" customHeight="1" x14ac:dyDescent="0.2">
      <c r="A184" s="7" t="s">
        <v>399</v>
      </c>
      <c r="B184" s="7" t="s">
        <v>98</v>
      </c>
      <c r="C184" s="7" t="s">
        <v>426</v>
      </c>
      <c r="D184" s="7"/>
      <c r="E184" s="7"/>
      <c r="F184" s="7"/>
      <c r="G184" s="7"/>
      <c r="H184" s="7"/>
      <c r="I184" s="7"/>
      <c r="J184" s="7"/>
      <c r="K184" s="7"/>
      <c r="L184" s="8" t="str">
        <f>IFERROR(VLOOKUP(C184,[2]重货!$T:$AB,8,0),"")</f>
        <v/>
      </c>
      <c r="M184" s="8" t="str">
        <f>IFERROR(VLOOKUP(C184,[2]重货!$T:$AB,9,0),"")</f>
        <v/>
      </c>
    </row>
    <row r="185" spans="1:13" ht="20.100000000000001" customHeight="1" x14ac:dyDescent="0.2">
      <c r="A185" s="7" t="s">
        <v>399</v>
      </c>
      <c r="B185" s="7" t="s">
        <v>98</v>
      </c>
      <c r="C185" s="7" t="s">
        <v>427</v>
      </c>
      <c r="D185" s="7"/>
      <c r="E185" s="7"/>
      <c r="F185" s="7"/>
      <c r="G185" s="7"/>
      <c r="H185" s="7"/>
      <c r="I185" s="7"/>
      <c r="J185" s="7"/>
      <c r="K185" s="7"/>
      <c r="L185" s="8" t="str">
        <f>IFERROR(VLOOKUP(C185,[2]重货!$T:$AB,8,0),"")</f>
        <v/>
      </c>
      <c r="M185" s="8" t="str">
        <f>IFERROR(VLOOKUP(C185,[2]重货!$T:$AB,9,0),"")</f>
        <v/>
      </c>
    </row>
    <row r="186" spans="1:13" ht="20.100000000000001" customHeight="1" x14ac:dyDescent="0.2">
      <c r="A186" s="7" t="s">
        <v>399</v>
      </c>
      <c r="B186" s="7" t="s">
        <v>98</v>
      </c>
      <c r="C186" s="7" t="s">
        <v>428</v>
      </c>
      <c r="D186" s="7"/>
      <c r="E186" s="7"/>
      <c r="F186" s="7"/>
      <c r="G186" s="7"/>
      <c r="H186" s="7"/>
      <c r="I186" s="7"/>
      <c r="J186" s="7"/>
      <c r="K186" s="7"/>
      <c r="L186" s="8" t="str">
        <f>IFERROR(VLOOKUP(C186,[2]重货!$T:$AB,8,0),"")</f>
        <v/>
      </c>
      <c r="M186" s="8" t="str">
        <f>IFERROR(VLOOKUP(C186,[2]重货!$T:$AB,9,0),"")</f>
        <v/>
      </c>
    </row>
    <row r="187" spans="1:13" ht="20.100000000000001" customHeight="1" x14ac:dyDescent="0.2">
      <c r="A187" s="7" t="s">
        <v>399</v>
      </c>
      <c r="B187" s="7" t="s">
        <v>98</v>
      </c>
      <c r="C187" s="7" t="s">
        <v>103</v>
      </c>
      <c r="D187" s="7"/>
      <c r="E187" s="7"/>
      <c r="F187" s="7"/>
      <c r="G187" s="7"/>
      <c r="H187" s="7"/>
      <c r="I187" s="7"/>
      <c r="J187" s="7"/>
      <c r="K187" s="7"/>
      <c r="L187" s="8" t="str">
        <f>IFERROR(VLOOKUP(C187,[2]重货!$T:$AB,8,0),"")</f>
        <v/>
      </c>
      <c r="M187" s="8" t="str">
        <f>IFERROR(VLOOKUP(C187,[2]重货!$T:$AB,9,0),"")</f>
        <v/>
      </c>
    </row>
    <row r="188" spans="1:13" ht="20.100000000000001" customHeight="1" x14ac:dyDescent="0.2">
      <c r="A188" s="7" t="s">
        <v>399</v>
      </c>
      <c r="B188" s="7" t="s">
        <v>98</v>
      </c>
      <c r="C188" s="7" t="s">
        <v>105</v>
      </c>
      <c r="D188" s="7"/>
      <c r="E188" s="7"/>
      <c r="F188" s="7"/>
      <c r="G188" s="7"/>
      <c r="H188" s="7"/>
      <c r="I188" s="7"/>
      <c r="J188" s="7"/>
      <c r="K188" s="7"/>
      <c r="L188" s="8" t="str">
        <f>IFERROR(VLOOKUP(C188,[2]重货!$T:$AB,8,0),"")</f>
        <v/>
      </c>
      <c r="M188" s="8" t="str">
        <f>IFERROR(VLOOKUP(C188,[2]重货!$T:$AB,9,0),"")</f>
        <v/>
      </c>
    </row>
    <row r="189" spans="1:13" ht="20.100000000000001" customHeight="1" x14ac:dyDescent="0.2">
      <c r="A189" s="7" t="s">
        <v>399</v>
      </c>
      <c r="B189" s="7" t="s">
        <v>98</v>
      </c>
      <c r="C189" s="7" t="s">
        <v>106</v>
      </c>
      <c r="D189" s="7"/>
      <c r="E189" s="7"/>
      <c r="F189" s="7"/>
      <c r="G189" s="7"/>
      <c r="H189" s="7"/>
      <c r="I189" s="7"/>
      <c r="J189" s="7"/>
      <c r="K189" s="7"/>
      <c r="L189" s="8" t="str">
        <f>IFERROR(VLOOKUP(C189,[2]重货!$T:$AB,8,0),"")</f>
        <v/>
      </c>
      <c r="M189" s="8" t="str">
        <f>IFERROR(VLOOKUP(C189,[2]重货!$T:$AB,9,0),"")</f>
        <v/>
      </c>
    </row>
    <row r="190" spans="1:13" ht="20.100000000000001" customHeight="1" x14ac:dyDescent="0.2">
      <c r="A190" s="7" t="s">
        <v>399</v>
      </c>
      <c r="B190" s="7" t="s">
        <v>98</v>
      </c>
      <c r="C190" s="7" t="s">
        <v>429</v>
      </c>
      <c r="D190" s="7"/>
      <c r="E190" s="7"/>
      <c r="F190" s="7"/>
      <c r="G190" s="7"/>
      <c r="H190" s="7"/>
      <c r="I190" s="7"/>
      <c r="J190" s="7"/>
      <c r="K190" s="7"/>
      <c r="L190" s="8" t="str">
        <f>IFERROR(VLOOKUP(C190,[2]重货!$T:$AB,8,0),"")</f>
        <v/>
      </c>
      <c r="M190" s="8" t="str">
        <f>IFERROR(VLOOKUP(C190,[2]重货!$T:$AB,9,0),"")</f>
        <v/>
      </c>
    </row>
    <row r="191" spans="1:13" ht="20.100000000000001" customHeight="1" x14ac:dyDescent="0.2">
      <c r="A191" s="7" t="s">
        <v>399</v>
      </c>
      <c r="B191" s="7" t="s">
        <v>98</v>
      </c>
      <c r="C191" s="7" t="s">
        <v>430</v>
      </c>
      <c r="D191" s="7"/>
      <c r="E191" s="7"/>
      <c r="F191" s="7"/>
      <c r="G191" s="7"/>
      <c r="H191" s="7"/>
      <c r="I191" s="7"/>
      <c r="J191" s="7"/>
      <c r="K191" s="7"/>
      <c r="L191" s="8" t="str">
        <f>IFERROR(VLOOKUP(C191,[2]重货!$T:$AB,8,0),"")</f>
        <v/>
      </c>
      <c r="M191" s="8" t="str">
        <f>IFERROR(VLOOKUP(C191,[2]重货!$T:$AB,9,0),"")</f>
        <v/>
      </c>
    </row>
    <row r="192" spans="1:13" ht="20.100000000000001" customHeight="1" x14ac:dyDescent="0.2">
      <c r="A192" s="7" t="s">
        <v>399</v>
      </c>
      <c r="B192" s="7" t="s">
        <v>98</v>
      </c>
      <c r="C192" s="7" t="s">
        <v>431</v>
      </c>
      <c r="D192" s="7"/>
      <c r="E192" s="7"/>
      <c r="F192" s="7"/>
      <c r="G192" s="7"/>
      <c r="H192" s="7"/>
      <c r="I192" s="7"/>
      <c r="J192" s="7"/>
      <c r="K192" s="7"/>
      <c r="L192" s="8" t="str">
        <f>IFERROR(VLOOKUP(C192,[2]重货!$T:$AB,8,0),"")</f>
        <v/>
      </c>
      <c r="M192" s="8" t="str">
        <f>IFERROR(VLOOKUP(C192,[2]重货!$T:$AB,9,0),"")</f>
        <v/>
      </c>
    </row>
    <row r="193" spans="1:13" ht="20.100000000000001" customHeight="1" x14ac:dyDescent="0.2">
      <c r="A193" s="7" t="s">
        <v>399</v>
      </c>
      <c r="B193" s="7" t="s">
        <v>98</v>
      </c>
      <c r="C193" s="7" t="s">
        <v>114</v>
      </c>
      <c r="D193" s="7"/>
      <c r="E193" s="7"/>
      <c r="F193" s="7"/>
      <c r="G193" s="7"/>
      <c r="H193" s="7"/>
      <c r="I193" s="7"/>
      <c r="J193" s="7"/>
      <c r="K193" s="7"/>
      <c r="L193" s="8" t="str">
        <f>IFERROR(VLOOKUP(C193,[2]重货!$T:$AB,8,0),"")</f>
        <v/>
      </c>
      <c r="M193" s="8" t="str">
        <f>IFERROR(VLOOKUP(C193,[2]重货!$T:$AB,9,0),"")</f>
        <v/>
      </c>
    </row>
    <row r="194" spans="1:13" ht="20.100000000000001" customHeight="1" x14ac:dyDescent="0.2">
      <c r="A194" s="7" t="s">
        <v>399</v>
      </c>
      <c r="B194" s="7" t="s">
        <v>98</v>
      </c>
      <c r="C194" s="7" t="s">
        <v>110</v>
      </c>
      <c r="D194" s="7"/>
      <c r="E194" s="7"/>
      <c r="F194" s="7"/>
      <c r="G194" s="7"/>
      <c r="H194" s="7"/>
      <c r="I194" s="7"/>
      <c r="J194" s="7"/>
      <c r="K194" s="7"/>
      <c r="L194" s="8" t="str">
        <f>IFERROR(VLOOKUP(C194,[2]重货!$T:$AB,8,0),"")</f>
        <v/>
      </c>
      <c r="M194" s="8" t="str">
        <f>IFERROR(VLOOKUP(C194,[2]重货!$T:$AB,9,0),"")</f>
        <v/>
      </c>
    </row>
    <row r="195" spans="1:13" ht="20.100000000000001" customHeight="1" x14ac:dyDescent="0.2">
      <c r="A195" s="7" t="s">
        <v>399</v>
      </c>
      <c r="B195" s="7" t="s">
        <v>98</v>
      </c>
      <c r="C195" s="7" t="s">
        <v>432</v>
      </c>
      <c r="D195" s="7"/>
      <c r="E195" s="7"/>
      <c r="F195" s="7"/>
      <c r="G195" s="7"/>
      <c r="H195" s="7"/>
      <c r="I195" s="7"/>
      <c r="J195" s="7"/>
      <c r="K195" s="7"/>
      <c r="L195" s="8" t="str">
        <f>IFERROR(VLOOKUP(C195,[2]重货!$T:$AB,8,0),"")</f>
        <v/>
      </c>
      <c r="M195" s="8" t="str">
        <f>IFERROR(VLOOKUP(C195,[2]重货!$T:$AB,9,0),"")</f>
        <v/>
      </c>
    </row>
    <row r="196" spans="1:13" ht="20.100000000000001" customHeight="1" x14ac:dyDescent="0.2">
      <c r="A196" s="7" t="s">
        <v>399</v>
      </c>
      <c r="B196" s="7" t="s">
        <v>98</v>
      </c>
      <c r="C196" s="7" t="s">
        <v>112</v>
      </c>
      <c r="D196" s="7"/>
      <c r="E196" s="7"/>
      <c r="F196" s="7"/>
      <c r="G196" s="7"/>
      <c r="H196" s="7"/>
      <c r="I196" s="7"/>
      <c r="J196" s="7"/>
      <c r="K196" s="7"/>
      <c r="L196" s="8" t="str">
        <f>IFERROR(VLOOKUP(C196,[2]重货!$T:$AB,8,0),"")</f>
        <v/>
      </c>
      <c r="M196" s="8" t="str">
        <f>IFERROR(VLOOKUP(C196,[2]重货!$T:$AB,9,0),"")</f>
        <v/>
      </c>
    </row>
    <row r="197" spans="1:13" ht="20.100000000000001" customHeight="1" x14ac:dyDescent="0.2">
      <c r="A197" s="7" t="s">
        <v>399</v>
      </c>
      <c r="B197" s="7" t="s">
        <v>98</v>
      </c>
      <c r="C197" s="7" t="s">
        <v>433</v>
      </c>
      <c r="D197" s="7"/>
      <c r="E197" s="7"/>
      <c r="F197" s="7"/>
      <c r="G197" s="7"/>
      <c r="H197" s="7"/>
      <c r="I197" s="7"/>
      <c r="J197" s="7"/>
      <c r="K197" s="7"/>
      <c r="L197" s="8" t="str">
        <f>IFERROR(VLOOKUP(C197,[2]重货!$T:$AB,8,0),"")</f>
        <v/>
      </c>
      <c r="M197" s="8" t="str">
        <f>IFERROR(VLOOKUP(C197,[2]重货!$T:$AB,9,0),"")</f>
        <v/>
      </c>
    </row>
    <row r="198" spans="1:13" ht="20.100000000000001" customHeight="1" x14ac:dyDescent="0.2">
      <c r="A198" s="7" t="s">
        <v>399</v>
      </c>
      <c r="B198" s="7" t="s">
        <v>98</v>
      </c>
      <c r="C198" s="7" t="s">
        <v>115</v>
      </c>
      <c r="D198" s="7"/>
      <c r="E198" s="7"/>
      <c r="F198" s="7"/>
      <c r="G198" s="7"/>
      <c r="H198" s="7"/>
      <c r="I198" s="7"/>
      <c r="J198" s="7"/>
      <c r="K198" s="7"/>
      <c r="L198" s="8">
        <f>IFERROR(VLOOKUP(C198,[2]重货!$T:$AB,8,0),"")</f>
        <v>9.9337748344370865E-3</v>
      </c>
      <c r="M198" s="8">
        <f>IFERROR(VLOOKUP(C198,[2]重货!$T:$AB,9,0),"")</f>
        <v>6.450882588403325E-3</v>
      </c>
    </row>
    <row r="199" spans="1:13" ht="20.100000000000001" customHeight="1" x14ac:dyDescent="0.2">
      <c r="A199" s="7" t="s">
        <v>399</v>
      </c>
      <c r="B199" s="7" t="s">
        <v>98</v>
      </c>
      <c r="C199" s="7" t="s">
        <v>116</v>
      </c>
      <c r="D199" s="7"/>
      <c r="E199" s="7"/>
      <c r="F199" s="7"/>
      <c r="G199" s="7"/>
      <c r="H199" s="7"/>
      <c r="I199" s="7"/>
      <c r="J199" s="7"/>
      <c r="K199" s="7"/>
      <c r="L199" s="8" t="str">
        <f>IFERROR(VLOOKUP(C199,[2]重货!$T:$AB,8,0),"")</f>
        <v/>
      </c>
      <c r="M199" s="8" t="str">
        <f>IFERROR(VLOOKUP(C199,[2]重货!$T:$AB,9,0),"")</f>
        <v/>
      </c>
    </row>
    <row r="200" spans="1:13" ht="20.100000000000001" customHeight="1" x14ac:dyDescent="0.2">
      <c r="A200" s="7" t="s">
        <v>399</v>
      </c>
      <c r="B200" s="7" t="s">
        <v>117</v>
      </c>
      <c r="C200" s="7" t="s">
        <v>118</v>
      </c>
      <c r="D200" s="7"/>
      <c r="E200" s="7"/>
      <c r="F200" s="7"/>
      <c r="G200" s="7"/>
      <c r="H200" s="7"/>
      <c r="I200" s="7"/>
      <c r="J200" s="7"/>
      <c r="K200" s="7"/>
      <c r="L200" s="8" t="str">
        <f>IFERROR(VLOOKUP(C200,[2]重货!$T:$AB,8,0),"")</f>
        <v/>
      </c>
      <c r="M200" s="8" t="str">
        <f>IFERROR(VLOOKUP(C200,[2]重货!$T:$AB,9,0),"")</f>
        <v/>
      </c>
    </row>
    <row r="201" spans="1:13" ht="20.100000000000001" customHeight="1" x14ac:dyDescent="0.2">
      <c r="A201" s="7" t="s">
        <v>399</v>
      </c>
      <c r="B201" s="7" t="s">
        <v>117</v>
      </c>
      <c r="C201" s="7" t="s">
        <v>120</v>
      </c>
      <c r="D201" s="7"/>
      <c r="E201" s="7"/>
      <c r="F201" s="7"/>
      <c r="G201" s="7"/>
      <c r="H201" s="7"/>
      <c r="I201" s="7"/>
      <c r="J201" s="7"/>
      <c r="K201" s="7"/>
      <c r="L201" s="8" t="str">
        <f>IFERROR(VLOOKUP(C201,[2]重货!$T:$AB,8,0),"")</f>
        <v/>
      </c>
      <c r="M201" s="8" t="str">
        <f>IFERROR(VLOOKUP(C201,[2]重货!$T:$AB,9,0),"")</f>
        <v/>
      </c>
    </row>
    <row r="202" spans="1:13" ht="20.100000000000001" customHeight="1" x14ac:dyDescent="0.2">
      <c r="A202" s="7" t="s">
        <v>399</v>
      </c>
      <c r="B202" s="7" t="s">
        <v>117</v>
      </c>
      <c r="C202" s="7" t="s">
        <v>119</v>
      </c>
      <c r="D202" s="7"/>
      <c r="E202" s="7"/>
      <c r="F202" s="7"/>
      <c r="G202" s="7"/>
      <c r="H202" s="7"/>
      <c r="I202" s="7"/>
      <c r="J202" s="7"/>
      <c r="K202" s="7"/>
      <c r="L202" s="8" t="str">
        <f>IFERROR(VLOOKUP(C202,[2]重货!$T:$AB,8,0),"")</f>
        <v/>
      </c>
      <c r="M202" s="8" t="str">
        <f>IFERROR(VLOOKUP(C202,[2]重货!$T:$AB,9,0),"")</f>
        <v/>
      </c>
    </row>
    <row r="203" spans="1:13" ht="20.100000000000001" customHeight="1" x14ac:dyDescent="0.2">
      <c r="A203" s="7" t="s">
        <v>399</v>
      </c>
      <c r="B203" s="7" t="s">
        <v>117</v>
      </c>
      <c r="C203" s="7" t="s">
        <v>125</v>
      </c>
      <c r="D203" s="7"/>
      <c r="E203" s="7"/>
      <c r="F203" s="7"/>
      <c r="G203" s="7"/>
      <c r="H203" s="7"/>
      <c r="I203" s="7"/>
      <c r="J203" s="7"/>
      <c r="K203" s="7"/>
      <c r="L203" s="8" t="str">
        <f>IFERROR(VLOOKUP(C203,[2]重货!$T:$AB,8,0),"")</f>
        <v/>
      </c>
      <c r="M203" s="8" t="str">
        <f>IFERROR(VLOOKUP(C203,[2]重货!$T:$AB,9,0),"")</f>
        <v/>
      </c>
    </row>
    <row r="204" spans="1:13" ht="20.100000000000001" customHeight="1" x14ac:dyDescent="0.2">
      <c r="A204" s="7" t="s">
        <v>399</v>
      </c>
      <c r="B204" s="7" t="s">
        <v>117</v>
      </c>
      <c r="C204" s="7" t="s">
        <v>127</v>
      </c>
      <c r="D204" s="7"/>
      <c r="E204" s="7"/>
      <c r="F204" s="7"/>
      <c r="G204" s="7"/>
      <c r="H204" s="7"/>
      <c r="I204" s="7"/>
      <c r="J204" s="7"/>
      <c r="K204" s="7"/>
      <c r="L204" s="8">
        <f>IFERROR(VLOOKUP(C204,[2]重货!$T:$AB,8,0),"")</f>
        <v>9.9337748344370865E-3</v>
      </c>
      <c r="M204" s="8">
        <f>IFERROR(VLOOKUP(C204,[2]重货!$T:$AB,9,0),"")</f>
        <v>6.450882588403325E-3</v>
      </c>
    </row>
    <row r="205" spans="1:13" ht="20.100000000000001" customHeight="1" x14ac:dyDescent="0.2">
      <c r="A205" s="7" t="s">
        <v>399</v>
      </c>
      <c r="B205" s="7" t="s">
        <v>117</v>
      </c>
      <c r="C205" s="7" t="s">
        <v>121</v>
      </c>
      <c r="D205" s="7"/>
      <c r="E205" s="7"/>
      <c r="F205" s="7"/>
      <c r="G205" s="7"/>
      <c r="H205" s="7"/>
      <c r="I205" s="7"/>
      <c r="J205" s="7"/>
      <c r="K205" s="7"/>
      <c r="L205" s="8" t="str">
        <f>IFERROR(VLOOKUP(C205,[2]重货!$T:$AB,8,0),"")</f>
        <v/>
      </c>
      <c r="M205" s="8" t="str">
        <f>IFERROR(VLOOKUP(C205,[2]重货!$T:$AB,9,0),"")</f>
        <v/>
      </c>
    </row>
    <row r="206" spans="1:13" ht="20.100000000000001" customHeight="1" x14ac:dyDescent="0.2">
      <c r="A206" s="7" t="s">
        <v>399</v>
      </c>
      <c r="B206" s="7" t="s">
        <v>117</v>
      </c>
      <c r="C206" s="7" t="s">
        <v>122</v>
      </c>
      <c r="D206" s="7"/>
      <c r="E206" s="7"/>
      <c r="F206" s="7"/>
      <c r="G206" s="7"/>
      <c r="H206" s="7"/>
      <c r="I206" s="7"/>
      <c r="J206" s="7"/>
      <c r="K206" s="7"/>
      <c r="L206" s="8" t="str">
        <f>IFERROR(VLOOKUP(C206,[2]重货!$T:$AB,8,0),"")</f>
        <v/>
      </c>
      <c r="M206" s="8" t="str">
        <f>IFERROR(VLOOKUP(C206,[2]重货!$T:$AB,9,0),"")</f>
        <v/>
      </c>
    </row>
    <row r="207" spans="1:13" ht="20.100000000000001" customHeight="1" x14ac:dyDescent="0.2">
      <c r="A207" s="7" t="s">
        <v>399</v>
      </c>
      <c r="B207" s="7" t="s">
        <v>117</v>
      </c>
      <c r="C207" s="7" t="s">
        <v>123</v>
      </c>
      <c r="D207" s="7"/>
      <c r="E207" s="7"/>
      <c r="F207" s="7"/>
      <c r="G207" s="7"/>
      <c r="H207" s="7"/>
      <c r="I207" s="7"/>
      <c r="J207" s="7"/>
      <c r="K207" s="7"/>
      <c r="L207" s="8" t="str">
        <f>IFERROR(VLOOKUP(C207,[2]重货!$T:$AB,8,0),"")</f>
        <v/>
      </c>
      <c r="M207" s="8" t="str">
        <f>IFERROR(VLOOKUP(C207,[2]重货!$T:$AB,9,0),"")</f>
        <v/>
      </c>
    </row>
    <row r="208" spans="1:13" ht="20.100000000000001" customHeight="1" x14ac:dyDescent="0.2">
      <c r="A208" s="7" t="s">
        <v>399</v>
      </c>
      <c r="B208" s="7" t="s">
        <v>117</v>
      </c>
      <c r="C208" s="7" t="s">
        <v>124</v>
      </c>
      <c r="D208" s="7"/>
      <c r="E208" s="7"/>
      <c r="F208" s="7"/>
      <c r="G208" s="7"/>
      <c r="H208" s="7"/>
      <c r="I208" s="7"/>
      <c r="J208" s="7"/>
      <c r="K208" s="7"/>
      <c r="L208" s="8" t="str">
        <f>IFERROR(VLOOKUP(C208,[2]重货!$T:$AB,8,0),"")</f>
        <v/>
      </c>
      <c r="M208" s="8" t="str">
        <f>IFERROR(VLOOKUP(C208,[2]重货!$T:$AB,9,0),"")</f>
        <v/>
      </c>
    </row>
    <row r="209" spans="1:13" ht="20.100000000000001" customHeight="1" x14ac:dyDescent="0.2">
      <c r="A209" s="7" t="s">
        <v>399</v>
      </c>
      <c r="B209" s="7" t="s">
        <v>117</v>
      </c>
      <c r="C209" s="7" t="s">
        <v>126</v>
      </c>
      <c r="D209" s="7"/>
      <c r="E209" s="7"/>
      <c r="F209" s="7"/>
      <c r="G209" s="7"/>
      <c r="H209" s="7"/>
      <c r="I209" s="7"/>
      <c r="J209" s="7"/>
      <c r="K209" s="7"/>
      <c r="L209" s="8" t="str">
        <f>IFERROR(VLOOKUP(C209,[2]重货!$T:$AB,8,0),"")</f>
        <v/>
      </c>
      <c r="M209" s="8" t="str">
        <f>IFERROR(VLOOKUP(C209,[2]重货!$T:$AB,9,0),"")</f>
        <v/>
      </c>
    </row>
    <row r="210" spans="1:13" ht="20.100000000000001" customHeight="1" x14ac:dyDescent="0.2">
      <c r="A210" s="7" t="s">
        <v>399</v>
      </c>
      <c r="B210" s="7" t="s">
        <v>117</v>
      </c>
      <c r="C210" s="7" t="s">
        <v>128</v>
      </c>
      <c r="D210" s="7"/>
      <c r="E210" s="7"/>
      <c r="F210" s="7"/>
      <c r="G210" s="7"/>
      <c r="H210" s="7"/>
      <c r="I210" s="7"/>
      <c r="J210" s="7"/>
      <c r="K210" s="7"/>
      <c r="L210" s="8" t="str">
        <f>IFERROR(VLOOKUP(C210,[2]重货!$T:$AB,8,0),"")</f>
        <v/>
      </c>
      <c r="M210" s="8" t="str">
        <f>IFERROR(VLOOKUP(C210,[2]重货!$T:$AB,9,0),"")</f>
        <v/>
      </c>
    </row>
    <row r="211" spans="1:13" ht="20.100000000000001" customHeight="1" x14ac:dyDescent="0.2">
      <c r="A211" s="7" t="s">
        <v>399</v>
      </c>
      <c r="B211" s="7" t="s">
        <v>129</v>
      </c>
      <c r="C211" s="7" t="s">
        <v>131</v>
      </c>
      <c r="D211" s="7"/>
      <c r="E211" s="7"/>
      <c r="F211" s="7"/>
      <c r="G211" s="7"/>
      <c r="H211" s="7"/>
      <c r="I211" s="7"/>
      <c r="J211" s="7"/>
      <c r="K211" s="7"/>
      <c r="L211" s="8" t="str">
        <f>IFERROR(VLOOKUP(C211,[2]重货!$T:$AB,8,0),"")</f>
        <v/>
      </c>
      <c r="M211" s="8" t="str">
        <f>IFERROR(VLOOKUP(C211,[2]重货!$T:$AB,9,0),"")</f>
        <v/>
      </c>
    </row>
    <row r="212" spans="1:13" ht="20.100000000000001" customHeight="1" x14ac:dyDescent="0.2">
      <c r="A212" s="7" t="s">
        <v>399</v>
      </c>
      <c r="B212" s="7" t="s">
        <v>129</v>
      </c>
      <c r="C212" s="7" t="s">
        <v>144</v>
      </c>
      <c r="D212" s="7"/>
      <c r="E212" s="7"/>
      <c r="F212" s="7"/>
      <c r="G212" s="7"/>
      <c r="H212" s="7"/>
      <c r="I212" s="7"/>
      <c r="J212" s="7"/>
      <c r="K212" s="7"/>
      <c r="L212" s="8">
        <f>IFERROR(VLOOKUP(C212,[2]重货!$T:$AB,8,0),"")</f>
        <v>3.3112582781456954E-3</v>
      </c>
      <c r="M212" s="8">
        <f>IFERROR(VLOOKUP(C212,[2]重货!$T:$AB,9,0),"")</f>
        <v>2.1502941961344417E-3</v>
      </c>
    </row>
    <row r="213" spans="1:13" ht="20.100000000000001" customHeight="1" x14ac:dyDescent="0.2">
      <c r="A213" s="7" t="s">
        <v>399</v>
      </c>
      <c r="B213" s="7" t="s">
        <v>129</v>
      </c>
      <c r="C213" s="7" t="s">
        <v>133</v>
      </c>
      <c r="D213" s="7"/>
      <c r="E213" s="7"/>
      <c r="F213" s="7"/>
      <c r="G213" s="7"/>
      <c r="H213" s="7"/>
      <c r="I213" s="7"/>
      <c r="J213" s="7"/>
      <c r="K213" s="7"/>
      <c r="L213" s="8" t="str">
        <f>IFERROR(VLOOKUP(C213,[2]重货!$T:$AB,8,0),"")</f>
        <v/>
      </c>
      <c r="M213" s="8" t="str">
        <f>IFERROR(VLOOKUP(C213,[2]重货!$T:$AB,9,0),"")</f>
        <v/>
      </c>
    </row>
    <row r="214" spans="1:13" ht="20.100000000000001" customHeight="1" x14ac:dyDescent="0.2">
      <c r="A214" s="7" t="s">
        <v>399</v>
      </c>
      <c r="B214" s="7" t="s">
        <v>129</v>
      </c>
      <c r="C214" s="7" t="s">
        <v>132</v>
      </c>
      <c r="D214" s="7"/>
      <c r="E214" s="7"/>
      <c r="F214" s="7"/>
      <c r="G214" s="7"/>
      <c r="H214" s="7"/>
      <c r="I214" s="7"/>
      <c r="J214" s="7"/>
      <c r="K214" s="7"/>
      <c r="L214" s="8" t="str">
        <f>IFERROR(VLOOKUP(C214,[2]重货!$T:$AB,8,0),"")</f>
        <v/>
      </c>
      <c r="M214" s="8" t="str">
        <f>IFERROR(VLOOKUP(C214,[2]重货!$T:$AB,9,0),"")</f>
        <v/>
      </c>
    </row>
    <row r="215" spans="1:13" ht="20.100000000000001" customHeight="1" x14ac:dyDescent="0.2">
      <c r="A215" s="7" t="s">
        <v>399</v>
      </c>
      <c r="B215" s="7" t="s">
        <v>129</v>
      </c>
      <c r="C215" s="7" t="s">
        <v>134</v>
      </c>
      <c r="D215" s="7"/>
      <c r="E215" s="7"/>
      <c r="F215" s="7"/>
      <c r="G215" s="7"/>
      <c r="H215" s="7"/>
      <c r="I215" s="7"/>
      <c r="J215" s="7"/>
      <c r="K215" s="7"/>
      <c r="L215" s="8">
        <f>IFERROR(VLOOKUP(C215,[2]重货!$T:$AB,8,0),"")</f>
        <v>3.6423841059602648E-2</v>
      </c>
      <c r="M215" s="8">
        <f>IFERROR(VLOOKUP(C215,[2]重货!$T:$AB,9,0),"")</f>
        <v>3.3439977647055349E-2</v>
      </c>
    </row>
    <row r="216" spans="1:13" ht="20.100000000000001" customHeight="1" x14ac:dyDescent="0.2">
      <c r="A216" s="7" t="s">
        <v>399</v>
      </c>
      <c r="B216" s="7" t="s">
        <v>129</v>
      </c>
      <c r="C216" s="7" t="s">
        <v>136</v>
      </c>
      <c r="D216" s="7"/>
      <c r="E216" s="7"/>
      <c r="F216" s="7"/>
      <c r="G216" s="7"/>
      <c r="H216" s="7"/>
      <c r="I216" s="7"/>
      <c r="J216" s="7"/>
      <c r="K216" s="7"/>
      <c r="L216" s="8" t="str">
        <f>IFERROR(VLOOKUP(C216,[2]重货!$T:$AB,8,0),"")</f>
        <v/>
      </c>
      <c r="M216" s="8" t="str">
        <f>IFERROR(VLOOKUP(C216,[2]重货!$T:$AB,9,0),"")</f>
        <v/>
      </c>
    </row>
    <row r="217" spans="1:13" ht="20.100000000000001" customHeight="1" x14ac:dyDescent="0.2">
      <c r="A217" s="7" t="s">
        <v>399</v>
      </c>
      <c r="B217" s="7" t="s">
        <v>129</v>
      </c>
      <c r="C217" s="7" t="s">
        <v>135</v>
      </c>
      <c r="D217" s="7"/>
      <c r="E217" s="7"/>
      <c r="F217" s="7"/>
      <c r="G217" s="7"/>
      <c r="H217" s="7"/>
      <c r="I217" s="7"/>
      <c r="J217" s="7"/>
      <c r="K217" s="7"/>
      <c r="L217" s="8" t="str">
        <f>IFERROR(VLOOKUP(C217,[2]重货!$T:$AB,8,0),"")</f>
        <v/>
      </c>
      <c r="M217" s="8" t="str">
        <f>IFERROR(VLOOKUP(C217,[2]重货!$T:$AB,9,0),"")</f>
        <v/>
      </c>
    </row>
    <row r="218" spans="1:13" ht="20.100000000000001" customHeight="1" x14ac:dyDescent="0.2">
      <c r="A218" s="7" t="s">
        <v>399</v>
      </c>
      <c r="B218" s="7" t="s">
        <v>129</v>
      </c>
      <c r="C218" s="7" t="s">
        <v>137</v>
      </c>
      <c r="D218" s="7"/>
      <c r="E218" s="7"/>
      <c r="F218" s="7"/>
      <c r="G218" s="7"/>
      <c r="H218" s="7"/>
      <c r="I218" s="7"/>
      <c r="J218" s="7"/>
      <c r="K218" s="7"/>
      <c r="L218" s="8" t="str">
        <f>IFERROR(VLOOKUP(C218,[2]重货!$T:$AB,8,0),"")</f>
        <v/>
      </c>
      <c r="M218" s="8" t="str">
        <f>IFERROR(VLOOKUP(C218,[2]重货!$T:$AB,9,0),"")</f>
        <v/>
      </c>
    </row>
    <row r="219" spans="1:13" ht="20.100000000000001" customHeight="1" x14ac:dyDescent="0.2">
      <c r="A219" s="7" t="s">
        <v>399</v>
      </c>
      <c r="B219" s="7" t="s">
        <v>129</v>
      </c>
      <c r="C219" s="7" t="s">
        <v>138</v>
      </c>
      <c r="D219" s="7"/>
      <c r="E219" s="7"/>
      <c r="F219" s="7"/>
      <c r="G219" s="7"/>
      <c r="H219" s="7"/>
      <c r="I219" s="7"/>
      <c r="J219" s="7"/>
      <c r="K219" s="7"/>
      <c r="L219" s="8" t="str">
        <f>IFERROR(VLOOKUP(C219,[2]重货!$T:$AB,8,0),"")</f>
        <v/>
      </c>
      <c r="M219" s="8" t="str">
        <f>IFERROR(VLOOKUP(C219,[2]重货!$T:$AB,9,0),"")</f>
        <v/>
      </c>
    </row>
    <row r="220" spans="1:13" ht="20.100000000000001" customHeight="1" x14ac:dyDescent="0.2">
      <c r="A220" s="7" t="s">
        <v>399</v>
      </c>
      <c r="B220" s="7" t="s">
        <v>129</v>
      </c>
      <c r="C220" s="7" t="s">
        <v>139</v>
      </c>
      <c r="D220" s="7"/>
      <c r="E220" s="7"/>
      <c r="F220" s="7"/>
      <c r="G220" s="7"/>
      <c r="H220" s="7"/>
      <c r="I220" s="7"/>
      <c r="J220" s="7"/>
      <c r="K220" s="7"/>
      <c r="L220" s="8" t="str">
        <f>IFERROR(VLOOKUP(C220,[2]重货!$T:$AB,8,0),"")</f>
        <v/>
      </c>
      <c r="M220" s="8" t="str">
        <f>IFERROR(VLOOKUP(C220,[2]重货!$T:$AB,9,0),"")</f>
        <v/>
      </c>
    </row>
    <row r="221" spans="1:13" ht="20.100000000000001" customHeight="1" x14ac:dyDescent="0.2">
      <c r="A221" s="7" t="s">
        <v>399</v>
      </c>
      <c r="B221" s="7" t="s">
        <v>129</v>
      </c>
      <c r="C221" s="7" t="s">
        <v>141</v>
      </c>
      <c r="D221" s="7"/>
      <c r="E221" s="7"/>
      <c r="F221" s="7"/>
      <c r="G221" s="7"/>
      <c r="H221" s="7"/>
      <c r="I221" s="7"/>
      <c r="J221" s="7"/>
      <c r="K221" s="7"/>
      <c r="L221" s="8">
        <f>IFERROR(VLOOKUP(C221,[2]重货!$T:$AB,8,0),"")</f>
        <v>3.3112582781456954E-3</v>
      </c>
      <c r="M221" s="8">
        <f>IFERROR(VLOOKUP(C221,[2]重货!$T:$AB,9,0),"")</f>
        <v>9.1719938818436153E-3</v>
      </c>
    </row>
    <row r="222" spans="1:13" ht="20.100000000000001" customHeight="1" x14ac:dyDescent="0.2">
      <c r="A222" s="7" t="s">
        <v>399</v>
      </c>
      <c r="B222" s="7" t="s">
        <v>129</v>
      </c>
      <c r="C222" s="7" t="s">
        <v>140</v>
      </c>
      <c r="D222" s="7"/>
      <c r="E222" s="7"/>
      <c r="F222" s="7"/>
      <c r="G222" s="7"/>
      <c r="H222" s="7"/>
      <c r="I222" s="7"/>
      <c r="J222" s="7"/>
      <c r="K222" s="7"/>
      <c r="L222" s="8" t="str">
        <f>IFERROR(VLOOKUP(C222,[2]重货!$T:$AB,8,0),"")</f>
        <v/>
      </c>
      <c r="M222" s="8" t="str">
        <f>IFERROR(VLOOKUP(C222,[2]重货!$T:$AB,9,0),"")</f>
        <v/>
      </c>
    </row>
    <row r="223" spans="1:13" ht="20.100000000000001" customHeight="1" x14ac:dyDescent="0.2">
      <c r="A223" s="7" t="s">
        <v>399</v>
      </c>
      <c r="B223" s="7" t="s">
        <v>129</v>
      </c>
      <c r="C223" s="7" t="s">
        <v>143</v>
      </c>
      <c r="D223" s="7"/>
      <c r="E223" s="7"/>
      <c r="F223" s="7"/>
      <c r="G223" s="7"/>
      <c r="H223" s="7"/>
      <c r="I223" s="7"/>
      <c r="J223" s="7"/>
      <c r="K223" s="7"/>
      <c r="L223" s="8" t="str">
        <f>IFERROR(VLOOKUP(C223,[2]重货!$T:$AB,8,0),"")</f>
        <v/>
      </c>
      <c r="M223" s="8" t="str">
        <f>IFERROR(VLOOKUP(C223,[2]重货!$T:$AB,9,0),"")</f>
        <v/>
      </c>
    </row>
    <row r="224" spans="1:13" ht="20.100000000000001" customHeight="1" x14ac:dyDescent="0.2">
      <c r="A224" s="7" t="s">
        <v>399</v>
      </c>
      <c r="B224" s="7" t="s">
        <v>129</v>
      </c>
      <c r="C224" s="7" t="s">
        <v>142</v>
      </c>
      <c r="D224" s="7"/>
      <c r="E224" s="7"/>
      <c r="F224" s="7"/>
      <c r="G224" s="7"/>
      <c r="H224" s="7"/>
      <c r="I224" s="7"/>
      <c r="J224" s="7"/>
      <c r="K224" s="7"/>
      <c r="L224" s="8" t="str">
        <f>IFERROR(VLOOKUP(C224,[2]重货!$T:$AB,8,0),"")</f>
        <v/>
      </c>
      <c r="M224" s="8" t="str">
        <f>IFERROR(VLOOKUP(C224,[2]重货!$T:$AB,9,0),"")</f>
        <v/>
      </c>
    </row>
    <row r="225" spans="1:13" ht="20.100000000000001" customHeight="1" x14ac:dyDescent="0.2">
      <c r="A225" s="7" t="s">
        <v>399</v>
      </c>
      <c r="B225" s="7" t="s">
        <v>129</v>
      </c>
      <c r="C225" s="7" t="s">
        <v>145</v>
      </c>
      <c r="D225" s="7"/>
      <c r="E225" s="7"/>
      <c r="F225" s="7"/>
      <c r="G225" s="7"/>
      <c r="H225" s="7"/>
      <c r="I225" s="7"/>
      <c r="J225" s="7"/>
      <c r="K225" s="7"/>
      <c r="L225" s="8" t="str">
        <f>IFERROR(VLOOKUP(C225,[2]重货!$T:$AB,8,0),"")</f>
        <v/>
      </c>
      <c r="M225" s="8" t="str">
        <f>IFERROR(VLOOKUP(C225,[2]重货!$T:$AB,9,0),"")</f>
        <v/>
      </c>
    </row>
    <row r="226" spans="1:13" ht="20.100000000000001" customHeight="1" x14ac:dyDescent="0.2">
      <c r="A226" s="7" t="s">
        <v>399</v>
      </c>
      <c r="B226" s="7" t="s">
        <v>129</v>
      </c>
      <c r="C226" s="7" t="s">
        <v>147</v>
      </c>
      <c r="D226" s="7"/>
      <c r="E226" s="7"/>
      <c r="F226" s="7"/>
      <c r="G226" s="7"/>
      <c r="H226" s="7"/>
      <c r="I226" s="7"/>
      <c r="J226" s="7"/>
      <c r="K226" s="7"/>
      <c r="L226" s="8">
        <f>IFERROR(VLOOKUP(C226,[2]重货!$T:$AB,8,0),"")</f>
        <v>9.9337748344370865E-3</v>
      </c>
      <c r="M226" s="8">
        <f>IFERROR(VLOOKUP(C226,[2]重货!$T:$AB,9,0),"")</f>
        <v>8.3432059898275179E-3</v>
      </c>
    </row>
    <row r="227" spans="1:13" ht="20.100000000000001" customHeight="1" x14ac:dyDescent="0.2">
      <c r="A227" s="7" t="s">
        <v>399</v>
      </c>
      <c r="B227" s="7" t="s">
        <v>129</v>
      </c>
      <c r="C227" s="7" t="s">
        <v>146</v>
      </c>
      <c r="D227" s="7"/>
      <c r="E227" s="7"/>
      <c r="F227" s="7"/>
      <c r="G227" s="7"/>
      <c r="H227" s="7"/>
      <c r="I227" s="7"/>
      <c r="J227" s="7"/>
      <c r="K227" s="7"/>
      <c r="L227" s="8">
        <f>IFERROR(VLOOKUP(C227,[2]重货!$T:$AB,8,0),"")</f>
        <v>2.6490066225165563E-2</v>
      </c>
      <c r="M227" s="8">
        <f>IFERROR(VLOOKUP(C227,[2]重货!$T:$AB,9,0),"")</f>
        <v>3.5921309634684685E-2</v>
      </c>
    </row>
    <row r="228" spans="1:13" ht="20.100000000000001" customHeight="1" x14ac:dyDescent="0.2">
      <c r="A228" s="7" t="s">
        <v>399</v>
      </c>
      <c r="B228" s="7" t="s">
        <v>129</v>
      </c>
      <c r="C228" s="7" t="s">
        <v>130</v>
      </c>
      <c r="D228" s="7"/>
      <c r="E228" s="7"/>
      <c r="F228" s="7"/>
      <c r="G228" s="7"/>
      <c r="H228" s="7"/>
      <c r="I228" s="7"/>
      <c r="J228" s="7"/>
      <c r="K228" s="7"/>
      <c r="L228" s="8">
        <f>IFERROR(VLOOKUP(C228,[2]重货!$T:$AB,8,0),"")</f>
        <v>4.6357615894039736E-2</v>
      </c>
      <c r="M228" s="8">
        <f>IFERROR(VLOOKUP(C228,[2]重货!$T:$AB,9,0),"")</f>
        <v>8.7732003202285219E-2</v>
      </c>
    </row>
    <row r="229" spans="1:13" ht="20.100000000000001" customHeight="1" x14ac:dyDescent="0.2">
      <c r="A229" s="7" t="s">
        <v>399</v>
      </c>
      <c r="B229" s="7" t="s">
        <v>434</v>
      </c>
      <c r="C229" s="7" t="s">
        <v>149</v>
      </c>
      <c r="D229" s="7"/>
      <c r="E229" s="7"/>
      <c r="F229" s="7"/>
      <c r="G229" s="7"/>
      <c r="H229" s="7"/>
      <c r="I229" s="7"/>
      <c r="J229" s="7"/>
      <c r="K229" s="7"/>
      <c r="L229" s="8" t="str">
        <f>IFERROR(VLOOKUP(C229,[2]重货!$T:$AB,8,0),"")</f>
        <v/>
      </c>
      <c r="M229" s="8" t="str">
        <f>IFERROR(VLOOKUP(C229,[2]重货!$T:$AB,9,0),"")</f>
        <v/>
      </c>
    </row>
    <row r="230" spans="1:13" ht="20.100000000000001" customHeight="1" x14ac:dyDescent="0.2">
      <c r="A230" s="7" t="s">
        <v>399</v>
      </c>
      <c r="B230" s="7" t="s">
        <v>434</v>
      </c>
      <c r="C230" s="7" t="s">
        <v>150</v>
      </c>
      <c r="D230" s="7"/>
      <c r="E230" s="7"/>
      <c r="F230" s="7"/>
      <c r="G230" s="7"/>
      <c r="H230" s="7"/>
      <c r="I230" s="7"/>
      <c r="J230" s="7"/>
      <c r="K230" s="7"/>
      <c r="L230" s="8" t="str">
        <f>IFERROR(VLOOKUP(C230,[2]重货!$T:$AB,8,0),"")</f>
        <v/>
      </c>
      <c r="M230" s="8" t="str">
        <f>IFERROR(VLOOKUP(C230,[2]重货!$T:$AB,9,0),"")</f>
        <v/>
      </c>
    </row>
    <row r="231" spans="1:13" ht="20.100000000000001" customHeight="1" x14ac:dyDescent="0.2">
      <c r="A231" s="7" t="s">
        <v>399</v>
      </c>
      <c r="B231" s="7" t="s">
        <v>434</v>
      </c>
      <c r="C231" s="7" t="s">
        <v>152</v>
      </c>
      <c r="D231" s="7"/>
      <c r="E231" s="7"/>
      <c r="F231" s="7"/>
      <c r="G231" s="7"/>
      <c r="H231" s="7"/>
      <c r="I231" s="7"/>
      <c r="J231" s="7"/>
      <c r="K231" s="7"/>
      <c r="L231" s="8" t="str">
        <f>IFERROR(VLOOKUP(C231,[2]重货!$T:$AB,8,0),"")</f>
        <v/>
      </c>
      <c r="M231" s="8" t="str">
        <f>IFERROR(VLOOKUP(C231,[2]重货!$T:$AB,9,0),"")</f>
        <v/>
      </c>
    </row>
    <row r="232" spans="1:13" ht="20.100000000000001" customHeight="1" x14ac:dyDescent="0.2">
      <c r="A232" s="7" t="s">
        <v>399</v>
      </c>
      <c r="B232" s="7" t="s">
        <v>434</v>
      </c>
      <c r="C232" s="7" t="s">
        <v>151</v>
      </c>
      <c r="D232" s="7"/>
      <c r="E232" s="7"/>
      <c r="F232" s="7"/>
      <c r="G232" s="7"/>
      <c r="H232" s="7"/>
      <c r="I232" s="7"/>
      <c r="J232" s="7"/>
      <c r="K232" s="7"/>
      <c r="L232" s="8">
        <f>IFERROR(VLOOKUP(C232,[2]重货!$T:$AB,8,0),"")</f>
        <v>3.3112582781456954E-3</v>
      </c>
      <c r="M232" s="8">
        <f>IFERROR(VLOOKUP(C232,[2]重货!$T:$AB,9,0),"")</f>
        <v>3.9298776728553053E-3</v>
      </c>
    </row>
    <row r="233" spans="1:13" ht="20.100000000000001" customHeight="1" x14ac:dyDescent="0.2">
      <c r="A233" s="7" t="s">
        <v>399</v>
      </c>
      <c r="B233" s="7" t="s">
        <v>434</v>
      </c>
      <c r="C233" s="7" t="s">
        <v>153</v>
      </c>
      <c r="D233" s="7"/>
      <c r="E233" s="7"/>
      <c r="F233" s="7"/>
      <c r="G233" s="7"/>
      <c r="H233" s="7"/>
      <c r="I233" s="7"/>
      <c r="J233" s="7"/>
      <c r="K233" s="7"/>
      <c r="L233" s="8" t="str">
        <f>IFERROR(VLOOKUP(C233,[2]重货!$T:$AB,8,0),"")</f>
        <v/>
      </c>
      <c r="M233" s="8" t="str">
        <f>IFERROR(VLOOKUP(C233,[2]重货!$T:$AB,9,0),"")</f>
        <v/>
      </c>
    </row>
    <row r="234" spans="1:13" ht="20.100000000000001" customHeight="1" x14ac:dyDescent="0.2">
      <c r="A234" s="7" t="s">
        <v>399</v>
      </c>
      <c r="B234" s="7" t="s">
        <v>434</v>
      </c>
      <c r="C234" s="7" t="s">
        <v>155</v>
      </c>
      <c r="D234" s="7"/>
      <c r="E234" s="7"/>
      <c r="F234" s="7"/>
      <c r="G234" s="7"/>
      <c r="H234" s="7"/>
      <c r="I234" s="7"/>
      <c r="J234" s="7"/>
      <c r="K234" s="7"/>
      <c r="L234" s="8" t="str">
        <f>IFERROR(VLOOKUP(C234,[2]重货!$T:$AB,8,0),"")</f>
        <v/>
      </c>
      <c r="M234" s="8" t="str">
        <f>IFERROR(VLOOKUP(C234,[2]重货!$T:$AB,9,0),"")</f>
        <v/>
      </c>
    </row>
    <row r="235" spans="1:13" ht="20.100000000000001" customHeight="1" x14ac:dyDescent="0.2">
      <c r="A235" s="7" t="s">
        <v>399</v>
      </c>
      <c r="B235" s="7" t="s">
        <v>434</v>
      </c>
      <c r="C235" s="7" t="s">
        <v>158</v>
      </c>
      <c r="D235" s="7"/>
      <c r="E235" s="7"/>
      <c r="F235" s="7"/>
      <c r="G235" s="7"/>
      <c r="H235" s="7"/>
      <c r="I235" s="7"/>
      <c r="J235" s="7"/>
      <c r="K235" s="7"/>
      <c r="L235" s="8" t="str">
        <f>IFERROR(VLOOKUP(C235,[2]重货!$T:$AB,8,0),"")</f>
        <v/>
      </c>
      <c r="M235" s="8" t="str">
        <f>IFERROR(VLOOKUP(C235,[2]重货!$T:$AB,9,0),"")</f>
        <v/>
      </c>
    </row>
    <row r="236" spans="1:13" ht="20.100000000000001" customHeight="1" x14ac:dyDescent="0.2">
      <c r="A236" s="7" t="s">
        <v>399</v>
      </c>
      <c r="B236" s="7" t="s">
        <v>434</v>
      </c>
      <c r="C236" s="7" t="s">
        <v>154</v>
      </c>
      <c r="D236" s="7"/>
      <c r="E236" s="7"/>
      <c r="F236" s="7"/>
      <c r="G236" s="7"/>
      <c r="H236" s="7"/>
      <c r="I236" s="7"/>
      <c r="J236" s="7"/>
      <c r="K236" s="7"/>
      <c r="L236" s="8" t="str">
        <f>IFERROR(VLOOKUP(C236,[2]重货!$T:$AB,8,0),"")</f>
        <v/>
      </c>
      <c r="M236" s="8" t="str">
        <f>IFERROR(VLOOKUP(C236,[2]重货!$T:$AB,9,0),"")</f>
        <v/>
      </c>
    </row>
    <row r="237" spans="1:13" ht="20.100000000000001" customHeight="1" x14ac:dyDescent="0.2">
      <c r="A237" s="7" t="s">
        <v>399</v>
      </c>
      <c r="B237" s="7" t="s">
        <v>434</v>
      </c>
      <c r="C237" s="7" t="s">
        <v>156</v>
      </c>
      <c r="D237" s="7"/>
      <c r="E237" s="7"/>
      <c r="F237" s="7"/>
      <c r="G237" s="7"/>
      <c r="H237" s="7"/>
      <c r="I237" s="7"/>
      <c r="J237" s="7"/>
      <c r="K237" s="7"/>
      <c r="L237" s="8" t="str">
        <f>IFERROR(VLOOKUP(C237,[2]重货!$T:$AB,8,0),"")</f>
        <v/>
      </c>
      <c r="M237" s="8" t="str">
        <f>IFERROR(VLOOKUP(C237,[2]重货!$T:$AB,9,0),"")</f>
        <v/>
      </c>
    </row>
    <row r="238" spans="1:13" ht="20.100000000000001" customHeight="1" x14ac:dyDescent="0.2">
      <c r="A238" s="7" t="s">
        <v>399</v>
      </c>
      <c r="B238" s="7" t="s">
        <v>434</v>
      </c>
      <c r="C238" s="7" t="s">
        <v>157</v>
      </c>
      <c r="D238" s="7"/>
      <c r="E238" s="7"/>
      <c r="F238" s="7"/>
      <c r="G238" s="7"/>
      <c r="H238" s="7"/>
      <c r="I238" s="7"/>
      <c r="J238" s="7"/>
      <c r="K238" s="7"/>
      <c r="L238" s="8" t="str">
        <f>IFERROR(VLOOKUP(C238,[2]重货!$T:$AB,8,0),"")</f>
        <v/>
      </c>
      <c r="M238" s="8" t="str">
        <f>IFERROR(VLOOKUP(C238,[2]重货!$T:$AB,9,0),"")</f>
        <v/>
      </c>
    </row>
    <row r="239" spans="1:13" ht="20.100000000000001" customHeight="1" x14ac:dyDescent="0.2">
      <c r="A239" s="7" t="s">
        <v>399</v>
      </c>
      <c r="B239" s="7" t="s">
        <v>434</v>
      </c>
      <c r="C239" s="7" t="s">
        <v>159</v>
      </c>
      <c r="D239" s="7"/>
      <c r="E239" s="7"/>
      <c r="F239" s="7"/>
      <c r="G239" s="7"/>
      <c r="H239" s="7"/>
      <c r="I239" s="7"/>
      <c r="J239" s="7"/>
      <c r="K239" s="7"/>
      <c r="L239" s="8" t="str">
        <f>IFERROR(VLOOKUP(C239,[2]重货!$T:$AB,8,0),"")</f>
        <v/>
      </c>
      <c r="M239" s="8" t="str">
        <f>IFERROR(VLOOKUP(C239,[2]重货!$T:$AB,9,0),"")</f>
        <v/>
      </c>
    </row>
    <row r="240" spans="1:13" ht="20.100000000000001" customHeight="1" x14ac:dyDescent="0.2">
      <c r="A240" s="7" t="s">
        <v>399</v>
      </c>
      <c r="B240" s="7" t="s">
        <v>434</v>
      </c>
      <c r="C240" s="7" t="s">
        <v>160</v>
      </c>
      <c r="D240" s="7"/>
      <c r="E240" s="7"/>
      <c r="F240" s="7"/>
      <c r="G240" s="7"/>
      <c r="H240" s="7"/>
      <c r="I240" s="7"/>
      <c r="J240" s="7"/>
      <c r="K240" s="7"/>
      <c r="L240" s="8" t="str">
        <f>IFERROR(VLOOKUP(C240,[2]重货!$T:$AB,8,0),"")</f>
        <v/>
      </c>
      <c r="M240" s="8" t="str">
        <f>IFERROR(VLOOKUP(C240,[2]重货!$T:$AB,9,0),"")</f>
        <v/>
      </c>
    </row>
    <row r="241" spans="1:13" ht="20.100000000000001" customHeight="1" x14ac:dyDescent="0.2">
      <c r="A241" s="7" t="s">
        <v>399</v>
      </c>
      <c r="B241" s="7" t="s">
        <v>434</v>
      </c>
      <c r="C241" s="7" t="s">
        <v>161</v>
      </c>
      <c r="D241" s="7"/>
      <c r="E241" s="7"/>
      <c r="F241" s="7"/>
      <c r="G241" s="7"/>
      <c r="H241" s="7"/>
      <c r="I241" s="7"/>
      <c r="J241" s="7"/>
      <c r="K241" s="7"/>
      <c r="L241" s="8" t="str">
        <f>IFERROR(VLOOKUP(C241,[2]重货!$T:$AB,8,0),"")</f>
        <v/>
      </c>
      <c r="M241" s="8" t="str">
        <f>IFERROR(VLOOKUP(C241,[2]重货!$T:$AB,9,0),"")</f>
        <v/>
      </c>
    </row>
    <row r="242" spans="1:13" ht="20.100000000000001" customHeight="1" x14ac:dyDescent="0.2">
      <c r="A242" s="7" t="s">
        <v>399</v>
      </c>
      <c r="B242" s="7" t="s">
        <v>195</v>
      </c>
      <c r="C242" s="7" t="s">
        <v>196</v>
      </c>
      <c r="D242" s="7"/>
      <c r="E242" s="7"/>
      <c r="F242" s="7"/>
      <c r="G242" s="7"/>
      <c r="H242" s="7"/>
      <c r="I242" s="7"/>
      <c r="J242" s="7"/>
      <c r="K242" s="7"/>
      <c r="L242" s="8" t="str">
        <f>IFERROR(VLOOKUP(C242,[2]重货!$T:$AB,8,0),"")</f>
        <v/>
      </c>
      <c r="M242" s="8" t="str">
        <f>IFERROR(VLOOKUP(C242,[2]重货!$T:$AB,9,0),"")</f>
        <v/>
      </c>
    </row>
    <row r="243" spans="1:13" ht="20.100000000000001" customHeight="1" x14ac:dyDescent="0.2">
      <c r="A243" s="7" t="s">
        <v>399</v>
      </c>
      <c r="B243" s="7" t="s">
        <v>195</v>
      </c>
      <c r="C243" s="7" t="s">
        <v>197</v>
      </c>
      <c r="D243" s="7"/>
      <c r="E243" s="7"/>
      <c r="F243" s="7"/>
      <c r="G243" s="7"/>
      <c r="H243" s="7"/>
      <c r="I243" s="7"/>
      <c r="J243" s="7"/>
      <c r="K243" s="7"/>
      <c r="L243" s="8" t="str">
        <f>IFERROR(VLOOKUP(C243,[2]重货!$T:$AB,8,0),"")</f>
        <v/>
      </c>
      <c r="M243" s="8" t="str">
        <f>IFERROR(VLOOKUP(C243,[2]重货!$T:$AB,9,0),"")</f>
        <v/>
      </c>
    </row>
    <row r="244" spans="1:13" ht="20.100000000000001" customHeight="1" x14ac:dyDescent="0.2">
      <c r="A244" s="7" t="s">
        <v>399</v>
      </c>
      <c r="B244" s="7" t="s">
        <v>195</v>
      </c>
      <c r="C244" s="7" t="s">
        <v>203</v>
      </c>
      <c r="D244" s="7"/>
      <c r="E244" s="7"/>
      <c r="F244" s="7"/>
      <c r="G244" s="7"/>
      <c r="H244" s="7"/>
      <c r="I244" s="7"/>
      <c r="J244" s="7"/>
      <c r="K244" s="7"/>
      <c r="L244" s="8" t="str">
        <f>IFERROR(VLOOKUP(C244,[2]重货!$T:$AB,8,0),"")</f>
        <v/>
      </c>
      <c r="M244" s="8" t="str">
        <f>IFERROR(VLOOKUP(C244,[2]重货!$T:$AB,9,0),"")</f>
        <v/>
      </c>
    </row>
    <row r="245" spans="1:13" ht="20.100000000000001" customHeight="1" x14ac:dyDescent="0.2">
      <c r="A245" s="7" t="s">
        <v>399</v>
      </c>
      <c r="B245" s="7" t="s">
        <v>195</v>
      </c>
      <c r="C245" s="7" t="s">
        <v>195</v>
      </c>
      <c r="D245" s="7"/>
      <c r="E245" s="7"/>
      <c r="F245" s="7"/>
      <c r="G245" s="7"/>
      <c r="H245" s="7"/>
      <c r="I245" s="7"/>
      <c r="J245" s="7"/>
      <c r="K245" s="7"/>
      <c r="L245" s="8" t="str">
        <f>IFERROR(VLOOKUP(C245,[2]重货!$T:$AB,8,0),"")</f>
        <v/>
      </c>
      <c r="M245" s="8" t="str">
        <f>IFERROR(VLOOKUP(C245,[2]重货!$T:$AB,9,0),"")</f>
        <v/>
      </c>
    </row>
    <row r="246" spans="1:13" ht="20.100000000000001" customHeight="1" x14ac:dyDescent="0.2">
      <c r="A246" s="7" t="s">
        <v>399</v>
      </c>
      <c r="B246" s="7" t="s">
        <v>195</v>
      </c>
      <c r="C246" s="7" t="s">
        <v>198</v>
      </c>
      <c r="D246" s="7"/>
      <c r="E246" s="7"/>
      <c r="F246" s="7"/>
      <c r="G246" s="7"/>
      <c r="H246" s="7"/>
      <c r="I246" s="7"/>
      <c r="J246" s="7"/>
      <c r="K246" s="7"/>
      <c r="L246" s="8" t="str">
        <f>IFERROR(VLOOKUP(C246,[2]重货!$T:$AB,8,0),"")</f>
        <v/>
      </c>
      <c r="M246" s="8" t="str">
        <f>IFERROR(VLOOKUP(C246,[2]重货!$T:$AB,9,0),"")</f>
        <v/>
      </c>
    </row>
    <row r="247" spans="1:13" ht="20.100000000000001" customHeight="1" x14ac:dyDescent="0.2">
      <c r="A247" s="7" t="s">
        <v>399</v>
      </c>
      <c r="B247" s="7" t="s">
        <v>195</v>
      </c>
      <c r="C247" s="7" t="s">
        <v>199</v>
      </c>
      <c r="D247" s="7"/>
      <c r="E247" s="7"/>
      <c r="F247" s="7"/>
      <c r="G247" s="7"/>
      <c r="H247" s="7"/>
      <c r="I247" s="7"/>
      <c r="J247" s="7"/>
      <c r="K247" s="7"/>
      <c r="L247" s="8" t="str">
        <f>IFERROR(VLOOKUP(C247,[2]重货!$T:$AB,8,0),"")</f>
        <v/>
      </c>
      <c r="M247" s="8" t="str">
        <f>IFERROR(VLOOKUP(C247,[2]重货!$T:$AB,9,0),"")</f>
        <v/>
      </c>
    </row>
    <row r="248" spans="1:13" ht="20.100000000000001" customHeight="1" x14ac:dyDescent="0.2">
      <c r="A248" s="7" t="s">
        <v>399</v>
      </c>
      <c r="B248" s="7" t="s">
        <v>195</v>
      </c>
      <c r="C248" s="7" t="s">
        <v>200</v>
      </c>
      <c r="D248" s="7"/>
      <c r="E248" s="7"/>
      <c r="F248" s="7"/>
      <c r="G248" s="7"/>
      <c r="H248" s="7"/>
      <c r="I248" s="7"/>
      <c r="J248" s="7"/>
      <c r="K248" s="7"/>
      <c r="L248" s="8" t="str">
        <f>IFERROR(VLOOKUP(C248,[2]重货!$T:$AB,8,0),"")</f>
        <v/>
      </c>
      <c r="M248" s="8" t="str">
        <f>IFERROR(VLOOKUP(C248,[2]重货!$T:$AB,9,0),"")</f>
        <v/>
      </c>
    </row>
    <row r="249" spans="1:13" ht="20.100000000000001" customHeight="1" x14ac:dyDescent="0.2">
      <c r="A249" s="7" t="s">
        <v>399</v>
      </c>
      <c r="B249" s="7" t="s">
        <v>195</v>
      </c>
      <c r="C249" s="7" t="s">
        <v>201</v>
      </c>
      <c r="D249" s="7"/>
      <c r="E249" s="7"/>
      <c r="F249" s="7"/>
      <c r="G249" s="7"/>
      <c r="H249" s="7"/>
      <c r="I249" s="7"/>
      <c r="J249" s="7"/>
      <c r="K249" s="7"/>
      <c r="L249" s="8" t="str">
        <f>IFERROR(VLOOKUP(C249,[2]重货!$T:$AB,8,0),"")</f>
        <v/>
      </c>
      <c r="M249" s="8" t="str">
        <f>IFERROR(VLOOKUP(C249,[2]重货!$T:$AB,9,0),"")</f>
        <v/>
      </c>
    </row>
    <row r="250" spans="1:13" ht="20.100000000000001" customHeight="1" x14ac:dyDescent="0.2">
      <c r="A250" s="7" t="s">
        <v>399</v>
      </c>
      <c r="B250" s="7" t="s">
        <v>195</v>
      </c>
      <c r="C250" s="7" t="s">
        <v>435</v>
      </c>
      <c r="D250" s="7"/>
      <c r="E250" s="7"/>
      <c r="F250" s="7"/>
      <c r="G250" s="7"/>
      <c r="H250" s="7"/>
      <c r="I250" s="7"/>
      <c r="J250" s="7"/>
      <c r="K250" s="7"/>
      <c r="L250" s="8" t="str">
        <f>IFERROR(VLOOKUP(C250,[2]重货!$T:$AB,8,0),"")</f>
        <v/>
      </c>
      <c r="M250" s="8" t="str">
        <f>IFERROR(VLOOKUP(C250,[2]重货!$T:$AB,9,0),"")</f>
        <v/>
      </c>
    </row>
    <row r="251" spans="1:13" ht="20.100000000000001" customHeight="1" x14ac:dyDescent="0.2">
      <c r="A251" s="7" t="s">
        <v>399</v>
      </c>
      <c r="B251" s="7" t="s">
        <v>204</v>
      </c>
      <c r="C251" s="7" t="s">
        <v>205</v>
      </c>
      <c r="D251" s="7"/>
      <c r="E251" s="7"/>
      <c r="F251" s="7"/>
      <c r="G251" s="7"/>
      <c r="H251" s="7"/>
      <c r="I251" s="7"/>
      <c r="J251" s="7"/>
      <c r="K251" s="7"/>
      <c r="L251" s="8" t="str">
        <f>IFERROR(VLOOKUP(C251,[2]重货!$T:$AB,8,0),"")</f>
        <v/>
      </c>
      <c r="M251" s="8" t="str">
        <f>IFERROR(VLOOKUP(C251,[2]重货!$T:$AB,9,0),"")</f>
        <v/>
      </c>
    </row>
    <row r="252" spans="1:13" ht="20.100000000000001" customHeight="1" x14ac:dyDescent="0.2">
      <c r="A252" s="7" t="s">
        <v>399</v>
      </c>
      <c r="B252" s="7" t="s">
        <v>204</v>
      </c>
      <c r="C252" s="7" t="s">
        <v>206</v>
      </c>
      <c r="D252" s="7"/>
      <c r="E252" s="7"/>
      <c r="F252" s="7"/>
      <c r="G252" s="7"/>
      <c r="H252" s="7"/>
      <c r="I252" s="7"/>
      <c r="J252" s="7"/>
      <c r="K252" s="7"/>
      <c r="L252" s="8" t="str">
        <f>IFERROR(VLOOKUP(C252,[2]重货!$T:$AB,8,0),"")</f>
        <v/>
      </c>
      <c r="M252" s="8" t="str">
        <f>IFERROR(VLOOKUP(C252,[2]重货!$T:$AB,9,0),"")</f>
        <v/>
      </c>
    </row>
    <row r="253" spans="1:13" ht="20.100000000000001" customHeight="1" x14ac:dyDescent="0.2">
      <c r="A253" s="7" t="s">
        <v>399</v>
      </c>
      <c r="B253" s="7" t="s">
        <v>204</v>
      </c>
      <c r="C253" s="7" t="s">
        <v>207</v>
      </c>
      <c r="D253" s="7"/>
      <c r="E253" s="7"/>
      <c r="F253" s="7"/>
      <c r="G253" s="7"/>
      <c r="H253" s="7"/>
      <c r="I253" s="7"/>
      <c r="J253" s="7"/>
      <c r="K253" s="7"/>
      <c r="L253" s="8" t="str">
        <f>IFERROR(VLOOKUP(C253,[2]重货!$T:$AB,8,0),"")</f>
        <v/>
      </c>
      <c r="M253" s="8" t="str">
        <f>IFERROR(VLOOKUP(C253,[2]重货!$T:$AB,9,0),"")</f>
        <v/>
      </c>
    </row>
    <row r="254" spans="1:13" ht="20.100000000000001" customHeight="1" x14ac:dyDescent="0.2">
      <c r="A254" s="7" t="s">
        <v>399</v>
      </c>
      <c r="B254" s="7" t="s">
        <v>204</v>
      </c>
      <c r="C254" s="7" t="s">
        <v>213</v>
      </c>
      <c r="D254" s="7"/>
      <c r="E254" s="7"/>
      <c r="F254" s="7"/>
      <c r="G254" s="7"/>
      <c r="H254" s="7"/>
      <c r="I254" s="7"/>
      <c r="J254" s="7"/>
      <c r="K254" s="7"/>
      <c r="L254" s="8" t="str">
        <f>IFERROR(VLOOKUP(C254,[2]重货!$T:$AB,8,0),"")</f>
        <v/>
      </c>
      <c r="M254" s="8" t="str">
        <f>IFERROR(VLOOKUP(C254,[2]重货!$T:$AB,9,0),"")</f>
        <v/>
      </c>
    </row>
    <row r="255" spans="1:13" ht="20.100000000000001" customHeight="1" x14ac:dyDescent="0.2">
      <c r="A255" s="7" t="s">
        <v>399</v>
      </c>
      <c r="B255" s="7" t="s">
        <v>204</v>
      </c>
      <c r="C255" s="7" t="s">
        <v>208</v>
      </c>
      <c r="D255" s="7"/>
      <c r="E255" s="7"/>
      <c r="F255" s="7"/>
      <c r="G255" s="7"/>
      <c r="H255" s="7"/>
      <c r="I255" s="7"/>
      <c r="J255" s="7"/>
      <c r="K255" s="7"/>
      <c r="L255" s="8" t="str">
        <f>IFERROR(VLOOKUP(C255,[2]重货!$T:$AB,8,0),"")</f>
        <v/>
      </c>
      <c r="M255" s="8" t="str">
        <f>IFERROR(VLOOKUP(C255,[2]重货!$T:$AB,9,0),"")</f>
        <v/>
      </c>
    </row>
    <row r="256" spans="1:13" ht="20.100000000000001" customHeight="1" x14ac:dyDescent="0.2">
      <c r="A256" s="7" t="s">
        <v>399</v>
      </c>
      <c r="B256" s="7" t="s">
        <v>204</v>
      </c>
      <c r="C256" s="7" t="s">
        <v>209</v>
      </c>
      <c r="D256" s="7"/>
      <c r="E256" s="7"/>
      <c r="F256" s="7"/>
      <c r="G256" s="7"/>
      <c r="H256" s="7"/>
      <c r="I256" s="7"/>
      <c r="J256" s="7"/>
      <c r="K256" s="7"/>
      <c r="L256" s="8">
        <f>IFERROR(VLOOKUP(C256,[2]重货!$T:$AB,8,0),"")</f>
        <v>6.6225165562913907E-3</v>
      </c>
      <c r="M256" s="8">
        <f>IFERROR(VLOOKUP(C256,[2]重货!$T:$AB,9,0),"")</f>
        <v>6.7180781452149908E-3</v>
      </c>
    </row>
    <row r="257" spans="1:13" ht="20.100000000000001" customHeight="1" x14ac:dyDescent="0.2">
      <c r="A257" s="7" t="s">
        <v>399</v>
      </c>
      <c r="B257" s="7" t="s">
        <v>204</v>
      </c>
      <c r="C257" s="7" t="s">
        <v>211</v>
      </c>
      <c r="D257" s="7"/>
      <c r="E257" s="7"/>
      <c r="F257" s="7"/>
      <c r="G257" s="7"/>
      <c r="H257" s="7"/>
      <c r="I257" s="7"/>
      <c r="J257" s="7"/>
      <c r="K257" s="7"/>
      <c r="L257" s="8" t="str">
        <f>IFERROR(VLOOKUP(C257,[2]重货!$T:$AB,8,0),"")</f>
        <v/>
      </c>
      <c r="M257" s="8" t="str">
        <f>IFERROR(VLOOKUP(C257,[2]重货!$T:$AB,9,0),"")</f>
        <v/>
      </c>
    </row>
    <row r="258" spans="1:13" ht="20.100000000000001" customHeight="1" x14ac:dyDescent="0.2">
      <c r="A258" s="7" t="s">
        <v>399</v>
      </c>
      <c r="B258" s="7" t="s">
        <v>204</v>
      </c>
      <c r="C258" s="7" t="s">
        <v>210</v>
      </c>
      <c r="D258" s="7"/>
      <c r="E258" s="7"/>
      <c r="F258" s="7"/>
      <c r="G258" s="7"/>
      <c r="H258" s="7"/>
      <c r="I258" s="7"/>
      <c r="J258" s="7"/>
      <c r="K258" s="7"/>
      <c r="L258" s="8" t="str">
        <f>IFERROR(VLOOKUP(C258,[2]重货!$T:$AB,8,0),"")</f>
        <v/>
      </c>
      <c r="M258" s="8" t="str">
        <f>IFERROR(VLOOKUP(C258,[2]重货!$T:$AB,9,0),"")</f>
        <v/>
      </c>
    </row>
    <row r="259" spans="1:13" ht="20.100000000000001" customHeight="1" x14ac:dyDescent="0.2">
      <c r="A259" s="7" t="s">
        <v>399</v>
      </c>
      <c r="B259" s="7" t="s">
        <v>204</v>
      </c>
      <c r="C259" s="7" t="s">
        <v>212</v>
      </c>
      <c r="D259" s="7"/>
      <c r="E259" s="7"/>
      <c r="F259" s="7"/>
      <c r="G259" s="7"/>
      <c r="H259" s="7"/>
      <c r="I259" s="7"/>
      <c r="J259" s="7"/>
      <c r="K259" s="7"/>
      <c r="L259" s="8" t="str">
        <f>IFERROR(VLOOKUP(C259,[2]重货!$T:$AB,8,0),"")</f>
        <v/>
      </c>
      <c r="M259" s="8" t="str">
        <f>IFERROR(VLOOKUP(C259,[2]重货!$T:$AB,9,0),"")</f>
        <v/>
      </c>
    </row>
    <row r="260" spans="1:13" ht="20.100000000000001" customHeight="1" x14ac:dyDescent="0.2">
      <c r="A260" s="7" t="s">
        <v>399</v>
      </c>
      <c r="B260" s="7" t="s">
        <v>204</v>
      </c>
      <c r="C260" s="7" t="s">
        <v>214</v>
      </c>
      <c r="D260" s="7"/>
      <c r="E260" s="7"/>
      <c r="F260" s="7"/>
      <c r="G260" s="7"/>
      <c r="H260" s="7"/>
      <c r="I260" s="7"/>
      <c r="J260" s="7"/>
      <c r="K260" s="7"/>
      <c r="L260" s="8">
        <f>IFERROR(VLOOKUP(C260,[2]重货!$T:$AB,8,0),"")</f>
        <v>6.6225165562913907E-3</v>
      </c>
      <c r="M260" s="8">
        <f>IFERROR(VLOOKUP(C260,[2]重货!$T:$AB,9,0),"")</f>
        <v>6.0853325750604694E-3</v>
      </c>
    </row>
    <row r="261" spans="1:13" ht="20.100000000000001" customHeight="1" x14ac:dyDescent="0.2">
      <c r="A261" s="7" t="s">
        <v>399</v>
      </c>
      <c r="B261" s="7" t="s">
        <v>204</v>
      </c>
      <c r="C261" s="7" t="s">
        <v>215</v>
      </c>
      <c r="D261" s="7"/>
      <c r="E261" s="7"/>
      <c r="F261" s="7"/>
      <c r="G261" s="7"/>
      <c r="H261" s="7"/>
      <c r="I261" s="7"/>
      <c r="J261" s="7"/>
      <c r="K261" s="7"/>
      <c r="L261" s="8">
        <f>IFERROR(VLOOKUP(C261,[2]重货!$T:$AB,8,0),"")</f>
        <v>3.3112582781456954E-3</v>
      </c>
      <c r="M261" s="8">
        <f>IFERROR(VLOOKUP(C261,[2]重货!$T:$AB,9,0),"")</f>
        <v>3.7561984106335264E-3</v>
      </c>
    </row>
    <row r="262" spans="1:13" ht="20.100000000000001" customHeight="1" x14ac:dyDescent="0.2">
      <c r="A262" s="7" t="s">
        <v>399</v>
      </c>
      <c r="B262" s="7" t="s">
        <v>204</v>
      </c>
      <c r="C262" s="7" t="s">
        <v>216</v>
      </c>
      <c r="D262" s="7"/>
      <c r="E262" s="7"/>
      <c r="F262" s="7"/>
      <c r="G262" s="7"/>
      <c r="H262" s="7"/>
      <c r="I262" s="7"/>
      <c r="J262" s="7"/>
      <c r="K262" s="7"/>
      <c r="L262" s="8" t="str">
        <f>IFERROR(VLOOKUP(C262,[2]重货!$T:$AB,8,0),"")</f>
        <v/>
      </c>
      <c r="M262" s="8" t="str">
        <f>IFERROR(VLOOKUP(C262,[2]重货!$T:$AB,9,0),"")</f>
        <v/>
      </c>
    </row>
    <row r="263" spans="1:13" ht="20.100000000000001" customHeight="1" x14ac:dyDescent="0.2">
      <c r="A263" s="7" t="s">
        <v>399</v>
      </c>
      <c r="B263" s="7" t="s">
        <v>204</v>
      </c>
      <c r="C263" s="7" t="s">
        <v>217</v>
      </c>
      <c r="D263" s="7"/>
      <c r="E263" s="7"/>
      <c r="F263" s="7"/>
      <c r="G263" s="7"/>
      <c r="H263" s="7"/>
      <c r="I263" s="7"/>
      <c r="J263" s="7"/>
      <c r="K263" s="7"/>
      <c r="L263" s="8" t="str">
        <f>IFERROR(VLOOKUP(C263,[2]重货!$T:$AB,8,0),"")</f>
        <v/>
      </c>
      <c r="M263" s="8" t="str">
        <f>IFERROR(VLOOKUP(C263,[2]重货!$T:$AB,9,0),"")</f>
        <v/>
      </c>
    </row>
    <row r="264" spans="1:13" ht="20.100000000000001" customHeight="1" x14ac:dyDescent="0.2">
      <c r="A264" s="7" t="s">
        <v>399</v>
      </c>
      <c r="B264" s="7" t="s">
        <v>230</v>
      </c>
      <c r="C264" s="7" t="s">
        <v>232</v>
      </c>
      <c r="D264" s="7"/>
      <c r="E264" s="7"/>
      <c r="F264" s="7"/>
      <c r="G264" s="7"/>
      <c r="H264" s="7"/>
      <c r="I264" s="7"/>
      <c r="J264" s="7"/>
      <c r="K264" s="7"/>
      <c r="L264" s="8" t="str">
        <f>IFERROR(VLOOKUP(C264,[2]重货!$T:$AB,8,0),"")</f>
        <v/>
      </c>
      <c r="M264" s="8" t="str">
        <f>IFERROR(VLOOKUP(C264,[2]重货!$T:$AB,9,0),"")</f>
        <v/>
      </c>
    </row>
    <row r="265" spans="1:13" ht="20.100000000000001" customHeight="1" x14ac:dyDescent="0.2">
      <c r="A265" s="7" t="s">
        <v>399</v>
      </c>
      <c r="B265" s="7" t="s">
        <v>230</v>
      </c>
      <c r="C265" s="7" t="s">
        <v>233</v>
      </c>
      <c r="D265" s="7"/>
      <c r="E265" s="7"/>
      <c r="F265" s="7"/>
      <c r="G265" s="7"/>
      <c r="H265" s="7"/>
      <c r="I265" s="7"/>
      <c r="J265" s="7"/>
      <c r="K265" s="7"/>
      <c r="L265" s="8" t="str">
        <f>IFERROR(VLOOKUP(C265,[2]重货!$T:$AB,8,0),"")</f>
        <v/>
      </c>
      <c r="M265" s="8" t="str">
        <f>IFERROR(VLOOKUP(C265,[2]重货!$T:$AB,9,0),"")</f>
        <v/>
      </c>
    </row>
    <row r="266" spans="1:13" ht="20.100000000000001" customHeight="1" x14ac:dyDescent="0.2">
      <c r="A266" s="7" t="s">
        <v>399</v>
      </c>
      <c r="B266" s="7" t="s">
        <v>230</v>
      </c>
      <c r="C266" s="7" t="s">
        <v>234</v>
      </c>
      <c r="D266" s="7"/>
      <c r="E266" s="7"/>
      <c r="F266" s="7"/>
      <c r="G266" s="7"/>
      <c r="H266" s="7"/>
      <c r="I266" s="7"/>
      <c r="J266" s="7"/>
      <c r="K266" s="7"/>
      <c r="L266" s="8">
        <f>IFERROR(VLOOKUP(C266,[2]重货!$T:$AB,8,0),"")</f>
        <v>3.3112582781456954E-3</v>
      </c>
      <c r="M266" s="8">
        <f>IFERROR(VLOOKUP(C266,[2]重货!$T:$AB,9,0),"")</f>
        <v>2.1502941961344417E-3</v>
      </c>
    </row>
    <row r="267" spans="1:13" ht="20.100000000000001" customHeight="1" x14ac:dyDescent="0.2">
      <c r="A267" s="7" t="s">
        <v>399</v>
      </c>
      <c r="B267" s="7" t="s">
        <v>230</v>
      </c>
      <c r="C267" s="7" t="s">
        <v>235</v>
      </c>
      <c r="D267" s="7"/>
      <c r="E267" s="7"/>
      <c r="F267" s="7"/>
      <c r="G267" s="7"/>
      <c r="H267" s="7"/>
      <c r="I267" s="7"/>
      <c r="J267" s="7"/>
      <c r="K267" s="7"/>
      <c r="L267" s="8" t="str">
        <f>IFERROR(VLOOKUP(C267,[2]重货!$T:$AB,8,0),"")</f>
        <v/>
      </c>
      <c r="M267" s="8" t="str">
        <f>IFERROR(VLOOKUP(C267,[2]重货!$T:$AB,9,0),"")</f>
        <v/>
      </c>
    </row>
    <row r="268" spans="1:13" ht="20.100000000000001" customHeight="1" x14ac:dyDescent="0.2">
      <c r="A268" s="7" t="s">
        <v>399</v>
      </c>
      <c r="B268" s="7" t="s">
        <v>230</v>
      </c>
      <c r="C268" s="7" t="s">
        <v>237</v>
      </c>
      <c r="D268" s="7"/>
      <c r="E268" s="7"/>
      <c r="F268" s="7"/>
      <c r="G268" s="7"/>
      <c r="H268" s="7"/>
      <c r="I268" s="7"/>
      <c r="J268" s="7"/>
      <c r="K268" s="7"/>
      <c r="L268" s="8" t="str">
        <f>IFERROR(VLOOKUP(C268,[2]重货!$T:$AB,8,0),"")</f>
        <v/>
      </c>
      <c r="M268" s="8" t="str">
        <f>IFERROR(VLOOKUP(C268,[2]重货!$T:$AB,9,0),"")</f>
        <v/>
      </c>
    </row>
    <row r="269" spans="1:13" ht="20.100000000000001" customHeight="1" x14ac:dyDescent="0.2">
      <c r="A269" s="7" t="s">
        <v>399</v>
      </c>
      <c r="B269" s="7" t="s">
        <v>230</v>
      </c>
      <c r="C269" s="7" t="s">
        <v>236</v>
      </c>
      <c r="D269" s="7"/>
      <c r="E269" s="7"/>
      <c r="F269" s="7"/>
      <c r="G269" s="7"/>
      <c r="H269" s="7"/>
      <c r="I269" s="7"/>
      <c r="J269" s="7"/>
      <c r="K269" s="7"/>
      <c r="L269" s="8" t="str">
        <f>IFERROR(VLOOKUP(C269,[2]重货!$T:$AB,8,0),"")</f>
        <v/>
      </c>
      <c r="M269" s="8" t="str">
        <f>IFERROR(VLOOKUP(C269,[2]重货!$T:$AB,9,0),"")</f>
        <v/>
      </c>
    </row>
    <row r="270" spans="1:13" ht="20.100000000000001" customHeight="1" x14ac:dyDescent="0.2">
      <c r="A270" s="7" t="s">
        <v>399</v>
      </c>
      <c r="B270" s="7" t="s">
        <v>230</v>
      </c>
      <c r="C270" s="7" t="s">
        <v>238</v>
      </c>
      <c r="D270" s="7"/>
      <c r="E270" s="7"/>
      <c r="F270" s="7"/>
      <c r="G270" s="7"/>
      <c r="H270" s="7"/>
      <c r="I270" s="7"/>
      <c r="J270" s="7"/>
      <c r="K270" s="7"/>
      <c r="L270" s="8" t="str">
        <f>IFERROR(VLOOKUP(C270,[2]重货!$T:$AB,8,0),"")</f>
        <v/>
      </c>
      <c r="M270" s="8" t="str">
        <f>IFERROR(VLOOKUP(C270,[2]重货!$T:$AB,9,0),"")</f>
        <v/>
      </c>
    </row>
    <row r="271" spans="1:13" ht="20.100000000000001" customHeight="1" x14ac:dyDescent="0.2">
      <c r="A271" s="7" t="s">
        <v>399</v>
      </c>
      <c r="B271" s="7" t="s">
        <v>230</v>
      </c>
      <c r="C271" s="7" t="s">
        <v>239</v>
      </c>
      <c r="D271" s="7"/>
      <c r="E271" s="7"/>
      <c r="F271" s="7"/>
      <c r="G271" s="7"/>
      <c r="H271" s="7"/>
      <c r="I271" s="7"/>
      <c r="J271" s="7"/>
      <c r="K271" s="7"/>
      <c r="L271" s="8" t="str">
        <f>IFERROR(VLOOKUP(C271,[2]重货!$T:$AB,8,0),"")</f>
        <v/>
      </c>
      <c r="M271" s="8" t="str">
        <f>IFERROR(VLOOKUP(C271,[2]重货!$T:$AB,9,0),"")</f>
        <v/>
      </c>
    </row>
    <row r="272" spans="1:13" ht="20.100000000000001" customHeight="1" x14ac:dyDescent="0.2">
      <c r="A272" s="7" t="s">
        <v>399</v>
      </c>
      <c r="B272" s="7" t="s">
        <v>230</v>
      </c>
      <c r="C272" s="7" t="s">
        <v>240</v>
      </c>
      <c r="D272" s="7"/>
      <c r="E272" s="7"/>
      <c r="F272" s="7"/>
      <c r="G272" s="7"/>
      <c r="H272" s="7"/>
      <c r="I272" s="7"/>
      <c r="J272" s="7"/>
      <c r="K272" s="7"/>
      <c r="L272" s="8" t="str">
        <f>IFERROR(VLOOKUP(C272,[2]重货!$T:$AB,8,0),"")</f>
        <v/>
      </c>
      <c r="M272" s="8" t="str">
        <f>IFERROR(VLOOKUP(C272,[2]重货!$T:$AB,9,0),"")</f>
        <v/>
      </c>
    </row>
    <row r="273" spans="1:13" ht="20.100000000000001" customHeight="1" x14ac:dyDescent="0.2">
      <c r="A273" s="7" t="s">
        <v>399</v>
      </c>
      <c r="B273" s="7" t="s">
        <v>230</v>
      </c>
      <c r="C273" s="7" t="s">
        <v>241</v>
      </c>
      <c r="D273" s="7"/>
      <c r="E273" s="7"/>
      <c r="F273" s="7"/>
      <c r="G273" s="7"/>
      <c r="H273" s="7"/>
      <c r="I273" s="7"/>
      <c r="J273" s="7"/>
      <c r="K273" s="7"/>
      <c r="L273" s="8" t="str">
        <f>IFERROR(VLOOKUP(C273,[2]重货!$T:$AB,8,0),"")</f>
        <v/>
      </c>
      <c r="M273" s="8" t="str">
        <f>IFERROR(VLOOKUP(C273,[2]重货!$T:$AB,9,0),"")</f>
        <v/>
      </c>
    </row>
    <row r="274" spans="1:13" ht="20.100000000000001" customHeight="1" x14ac:dyDescent="0.2">
      <c r="A274" s="7" t="s">
        <v>399</v>
      </c>
      <c r="B274" s="7" t="s">
        <v>230</v>
      </c>
      <c r="C274" s="7" t="s">
        <v>242</v>
      </c>
      <c r="D274" s="7"/>
      <c r="E274" s="7"/>
      <c r="F274" s="7"/>
      <c r="G274" s="7"/>
      <c r="H274" s="7"/>
      <c r="I274" s="7"/>
      <c r="J274" s="7"/>
      <c r="K274" s="7"/>
      <c r="L274" s="8" t="str">
        <f>IFERROR(VLOOKUP(C274,[2]重货!$T:$AB,8,0),"")</f>
        <v/>
      </c>
      <c r="M274" s="8" t="str">
        <f>IFERROR(VLOOKUP(C274,[2]重货!$T:$AB,9,0),"")</f>
        <v/>
      </c>
    </row>
    <row r="275" spans="1:13" ht="20.100000000000001" customHeight="1" x14ac:dyDescent="0.2">
      <c r="A275" s="7" t="s">
        <v>399</v>
      </c>
      <c r="B275" s="7" t="s">
        <v>230</v>
      </c>
      <c r="C275" s="7" t="s">
        <v>243</v>
      </c>
      <c r="D275" s="7"/>
      <c r="E275" s="7"/>
      <c r="F275" s="7"/>
      <c r="G275" s="7"/>
      <c r="H275" s="7"/>
      <c r="I275" s="7"/>
      <c r="J275" s="7"/>
      <c r="K275" s="7"/>
      <c r="L275" s="8" t="str">
        <f>IFERROR(VLOOKUP(C275,[2]重货!$T:$AB,8,0),"")</f>
        <v/>
      </c>
      <c r="M275" s="8" t="str">
        <f>IFERROR(VLOOKUP(C275,[2]重货!$T:$AB,9,0),"")</f>
        <v/>
      </c>
    </row>
    <row r="276" spans="1:13" ht="20.100000000000001" customHeight="1" x14ac:dyDescent="0.2">
      <c r="A276" s="7" t="s">
        <v>399</v>
      </c>
      <c r="B276" s="7" t="s">
        <v>230</v>
      </c>
      <c r="C276" s="7" t="s">
        <v>244</v>
      </c>
      <c r="D276" s="7"/>
      <c r="E276" s="7"/>
      <c r="F276" s="7"/>
      <c r="G276" s="7"/>
      <c r="H276" s="7"/>
      <c r="I276" s="7"/>
      <c r="J276" s="7"/>
      <c r="K276" s="7"/>
      <c r="L276" s="8" t="str">
        <f>IFERROR(VLOOKUP(C276,[2]重货!$T:$AB,8,0),"")</f>
        <v/>
      </c>
      <c r="M276" s="8" t="str">
        <f>IFERROR(VLOOKUP(C276,[2]重货!$T:$AB,9,0),"")</f>
        <v/>
      </c>
    </row>
    <row r="277" spans="1:13" ht="20.100000000000001" customHeight="1" x14ac:dyDescent="0.2">
      <c r="A277" s="7" t="s">
        <v>399</v>
      </c>
      <c r="B277" s="7" t="s">
        <v>230</v>
      </c>
      <c r="C277" s="7" t="s">
        <v>231</v>
      </c>
      <c r="D277" s="7"/>
      <c r="E277" s="7"/>
      <c r="F277" s="7"/>
      <c r="G277" s="7"/>
      <c r="H277" s="7"/>
      <c r="I277" s="7"/>
      <c r="J277" s="7"/>
      <c r="K277" s="7"/>
      <c r="L277" s="8" t="str">
        <f>IFERROR(VLOOKUP(C277,[2]重货!$T:$AB,8,0),"")</f>
        <v/>
      </c>
      <c r="M277" s="8" t="str">
        <f>IFERROR(VLOOKUP(C277,[2]重货!$T:$AB,9,0),"")</f>
        <v/>
      </c>
    </row>
    <row r="278" spans="1:13" ht="20.100000000000001" customHeight="1" x14ac:dyDescent="0.2">
      <c r="A278" s="7" t="s">
        <v>399</v>
      </c>
      <c r="B278" s="7" t="s">
        <v>436</v>
      </c>
      <c r="C278" s="7" t="s">
        <v>248</v>
      </c>
      <c r="D278" s="7"/>
      <c r="E278" s="7"/>
      <c r="F278" s="7"/>
      <c r="G278" s="7"/>
      <c r="H278" s="7"/>
      <c r="I278" s="7"/>
      <c r="J278" s="7"/>
      <c r="K278" s="7"/>
      <c r="L278" s="8" t="str">
        <f>IFERROR(VLOOKUP(C278,[2]重货!$T:$AB,8,0),"")</f>
        <v/>
      </c>
      <c r="M278" s="8" t="str">
        <f>IFERROR(VLOOKUP(C278,[2]重货!$T:$AB,9,0),"")</f>
        <v/>
      </c>
    </row>
    <row r="279" spans="1:13" ht="20.100000000000001" customHeight="1" x14ac:dyDescent="0.2">
      <c r="A279" s="7" t="s">
        <v>399</v>
      </c>
      <c r="B279" s="7" t="s">
        <v>436</v>
      </c>
      <c r="C279" s="7" t="s">
        <v>247</v>
      </c>
      <c r="D279" s="7"/>
      <c r="E279" s="7"/>
      <c r="F279" s="7"/>
      <c r="G279" s="7"/>
      <c r="H279" s="7"/>
      <c r="I279" s="7"/>
      <c r="J279" s="7"/>
      <c r="K279" s="7"/>
      <c r="L279" s="8" t="str">
        <f>IFERROR(VLOOKUP(C279,[2]重货!$T:$AB,8,0),"")</f>
        <v/>
      </c>
      <c r="M279" s="8" t="str">
        <f>IFERROR(VLOOKUP(C279,[2]重货!$T:$AB,9,0),"")</f>
        <v/>
      </c>
    </row>
    <row r="280" spans="1:13" ht="20.100000000000001" customHeight="1" x14ac:dyDescent="0.2">
      <c r="A280" s="7" t="s">
        <v>399</v>
      </c>
      <c r="B280" s="7" t="s">
        <v>436</v>
      </c>
      <c r="C280" s="7" t="s">
        <v>249</v>
      </c>
      <c r="D280" s="7"/>
      <c r="E280" s="7"/>
      <c r="F280" s="7"/>
      <c r="G280" s="7"/>
      <c r="H280" s="7"/>
      <c r="I280" s="7"/>
      <c r="J280" s="7"/>
      <c r="K280" s="7"/>
      <c r="L280" s="8" t="str">
        <f>IFERROR(VLOOKUP(C280,[2]重货!$T:$AB,8,0),"")</f>
        <v/>
      </c>
      <c r="M280" s="8" t="str">
        <f>IFERROR(VLOOKUP(C280,[2]重货!$T:$AB,9,0),"")</f>
        <v/>
      </c>
    </row>
    <row r="281" spans="1:13" ht="20.100000000000001" customHeight="1" x14ac:dyDescent="0.2">
      <c r="A281" s="7" t="s">
        <v>399</v>
      </c>
      <c r="B281" s="7" t="s">
        <v>436</v>
      </c>
      <c r="C281" s="7" t="s">
        <v>251</v>
      </c>
      <c r="D281" s="7"/>
      <c r="E281" s="7"/>
      <c r="F281" s="7"/>
      <c r="G281" s="7"/>
      <c r="H281" s="7"/>
      <c r="I281" s="7"/>
      <c r="J281" s="7"/>
      <c r="K281" s="7"/>
      <c r="L281" s="8" t="str">
        <f>IFERROR(VLOOKUP(C281,[2]重货!$T:$AB,8,0),"")</f>
        <v/>
      </c>
      <c r="M281" s="8" t="str">
        <f>IFERROR(VLOOKUP(C281,[2]重货!$T:$AB,9,0),"")</f>
        <v/>
      </c>
    </row>
    <row r="282" spans="1:13" ht="20.100000000000001" customHeight="1" x14ac:dyDescent="0.2">
      <c r="A282" s="7" t="s">
        <v>399</v>
      </c>
      <c r="B282" s="7" t="s">
        <v>436</v>
      </c>
      <c r="C282" s="7" t="s">
        <v>252</v>
      </c>
      <c r="D282" s="7"/>
      <c r="E282" s="7"/>
      <c r="F282" s="7"/>
      <c r="G282" s="7"/>
      <c r="H282" s="7"/>
      <c r="I282" s="7"/>
      <c r="J282" s="7"/>
      <c r="K282" s="7"/>
      <c r="L282" s="8" t="str">
        <f>IFERROR(VLOOKUP(C282,[2]重货!$T:$AB,8,0),"")</f>
        <v/>
      </c>
      <c r="M282" s="8" t="str">
        <f>IFERROR(VLOOKUP(C282,[2]重货!$T:$AB,9,0),"")</f>
        <v/>
      </c>
    </row>
    <row r="283" spans="1:13" ht="20.100000000000001" customHeight="1" x14ac:dyDescent="0.2">
      <c r="A283" s="7" t="s">
        <v>399</v>
      </c>
      <c r="B283" s="7" t="s">
        <v>436</v>
      </c>
      <c r="C283" s="7" t="s">
        <v>253</v>
      </c>
      <c r="D283" s="7"/>
      <c r="E283" s="7"/>
      <c r="F283" s="7"/>
      <c r="G283" s="7"/>
      <c r="H283" s="7"/>
      <c r="I283" s="7"/>
      <c r="J283" s="7"/>
      <c r="K283" s="7"/>
      <c r="L283" s="8" t="str">
        <f>IFERROR(VLOOKUP(C283,[2]重货!$T:$AB,8,0),"")</f>
        <v/>
      </c>
      <c r="M283" s="8" t="str">
        <f>IFERROR(VLOOKUP(C283,[2]重货!$T:$AB,9,0),"")</f>
        <v/>
      </c>
    </row>
    <row r="284" spans="1:13" ht="20.100000000000001" customHeight="1" x14ac:dyDescent="0.2">
      <c r="A284" s="7" t="s">
        <v>399</v>
      </c>
      <c r="B284" s="7" t="s">
        <v>436</v>
      </c>
      <c r="C284" s="7" t="s">
        <v>254</v>
      </c>
      <c r="D284" s="7"/>
      <c r="E284" s="7"/>
      <c r="F284" s="7"/>
      <c r="G284" s="7"/>
      <c r="H284" s="7"/>
      <c r="I284" s="7"/>
      <c r="J284" s="7"/>
      <c r="K284" s="7"/>
      <c r="L284" s="8" t="str">
        <f>IFERROR(VLOOKUP(C284,[2]重货!$T:$AB,8,0),"")</f>
        <v/>
      </c>
      <c r="M284" s="8" t="str">
        <f>IFERROR(VLOOKUP(C284,[2]重货!$T:$AB,9,0),"")</f>
        <v/>
      </c>
    </row>
    <row r="285" spans="1:13" ht="20.100000000000001" customHeight="1" x14ac:dyDescent="0.2">
      <c r="A285" s="7" t="s">
        <v>399</v>
      </c>
      <c r="B285" s="7" t="s">
        <v>436</v>
      </c>
      <c r="C285" s="7" t="s">
        <v>255</v>
      </c>
      <c r="D285" s="7"/>
      <c r="E285" s="7"/>
      <c r="F285" s="7"/>
      <c r="G285" s="7"/>
      <c r="H285" s="7"/>
      <c r="I285" s="7"/>
      <c r="J285" s="7"/>
      <c r="K285" s="7"/>
      <c r="L285" s="8" t="str">
        <f>IFERROR(VLOOKUP(C285,[2]重货!$T:$AB,8,0),"")</f>
        <v/>
      </c>
      <c r="M285" s="8" t="str">
        <f>IFERROR(VLOOKUP(C285,[2]重货!$T:$AB,9,0),"")</f>
        <v/>
      </c>
    </row>
    <row r="286" spans="1:13" ht="20.100000000000001" customHeight="1" x14ac:dyDescent="0.2">
      <c r="A286" s="7" t="s">
        <v>399</v>
      </c>
      <c r="B286" s="7" t="s">
        <v>436</v>
      </c>
      <c r="C286" s="7" t="s">
        <v>256</v>
      </c>
      <c r="D286" s="7"/>
      <c r="E286" s="7"/>
      <c r="F286" s="7"/>
      <c r="G286" s="7"/>
      <c r="H286" s="7"/>
      <c r="I286" s="7"/>
      <c r="J286" s="7"/>
      <c r="K286" s="7"/>
      <c r="L286" s="8" t="str">
        <f>IFERROR(VLOOKUP(C286,[2]重货!$T:$AB,8,0),"")</f>
        <v/>
      </c>
      <c r="M286" s="8" t="str">
        <f>IFERROR(VLOOKUP(C286,[2]重货!$T:$AB,9,0),"")</f>
        <v/>
      </c>
    </row>
    <row r="287" spans="1:13" ht="20.100000000000001" customHeight="1" x14ac:dyDescent="0.2">
      <c r="A287" s="7" t="s">
        <v>399</v>
      </c>
      <c r="B287" s="7" t="s">
        <v>436</v>
      </c>
      <c r="C287" s="7" t="s">
        <v>257</v>
      </c>
      <c r="D287" s="7"/>
      <c r="E287" s="7"/>
      <c r="F287" s="7"/>
      <c r="G287" s="7"/>
      <c r="H287" s="7"/>
      <c r="I287" s="7"/>
      <c r="J287" s="7"/>
      <c r="K287" s="7"/>
      <c r="L287" s="8" t="str">
        <f>IFERROR(VLOOKUP(C287,[2]重货!$T:$AB,8,0),"")</f>
        <v/>
      </c>
      <c r="M287" s="8" t="str">
        <f>IFERROR(VLOOKUP(C287,[2]重货!$T:$AB,9,0),"")</f>
        <v/>
      </c>
    </row>
    <row r="288" spans="1:13" ht="20.100000000000001" customHeight="1" x14ac:dyDescent="0.2">
      <c r="A288" s="7" t="s">
        <v>399</v>
      </c>
      <c r="B288" s="7" t="s">
        <v>436</v>
      </c>
      <c r="C288" s="7" t="s">
        <v>250</v>
      </c>
      <c r="D288" s="7"/>
      <c r="E288" s="7"/>
      <c r="F288" s="7"/>
      <c r="G288" s="7"/>
      <c r="H288" s="7"/>
      <c r="I288" s="7"/>
      <c r="J288" s="7"/>
      <c r="K288" s="7"/>
      <c r="L288" s="8" t="str">
        <f>IFERROR(VLOOKUP(C288,[2]重货!$T:$AB,8,0),"")</f>
        <v/>
      </c>
      <c r="M288" s="8" t="str">
        <f>IFERROR(VLOOKUP(C288,[2]重货!$T:$AB,9,0),"")</f>
        <v/>
      </c>
    </row>
    <row r="289" spans="1:13" ht="20.100000000000001" customHeight="1" x14ac:dyDescent="0.2">
      <c r="A289" s="7" t="s">
        <v>399</v>
      </c>
      <c r="B289" s="7" t="s">
        <v>436</v>
      </c>
      <c r="C289" s="7" t="s">
        <v>246</v>
      </c>
      <c r="D289" s="7"/>
      <c r="E289" s="7"/>
      <c r="F289" s="7"/>
      <c r="G289" s="7"/>
      <c r="H289" s="7"/>
      <c r="I289" s="7"/>
      <c r="J289" s="7"/>
      <c r="K289" s="7"/>
      <c r="L289" s="8" t="str">
        <f>IFERROR(VLOOKUP(C289,[2]重货!$T:$AB,8,0),"")</f>
        <v/>
      </c>
      <c r="M289" s="8" t="str">
        <f>IFERROR(VLOOKUP(C289,[2]重货!$T:$AB,9,0),"")</f>
        <v/>
      </c>
    </row>
    <row r="290" spans="1:13" ht="20.100000000000001" customHeight="1" x14ac:dyDescent="0.2">
      <c r="A290" s="7" t="s">
        <v>399</v>
      </c>
      <c r="B290" s="7" t="s">
        <v>258</v>
      </c>
      <c r="C290" s="7" t="s">
        <v>260</v>
      </c>
      <c r="D290" s="7"/>
      <c r="E290" s="7"/>
      <c r="F290" s="7"/>
      <c r="G290" s="7"/>
      <c r="H290" s="7"/>
      <c r="I290" s="7"/>
      <c r="J290" s="7"/>
      <c r="K290" s="7"/>
      <c r="L290" s="8" t="str">
        <f>IFERROR(VLOOKUP(C290,[2]重货!$T:$AB,8,0),"")</f>
        <v/>
      </c>
      <c r="M290" s="8" t="str">
        <f>IFERROR(VLOOKUP(C290,[2]重货!$T:$AB,9,0),"")</f>
        <v/>
      </c>
    </row>
    <row r="291" spans="1:13" ht="20.100000000000001" customHeight="1" x14ac:dyDescent="0.2">
      <c r="A291" s="7" t="s">
        <v>399</v>
      </c>
      <c r="B291" s="7" t="s">
        <v>258</v>
      </c>
      <c r="C291" s="7" t="s">
        <v>259</v>
      </c>
      <c r="D291" s="7"/>
      <c r="E291" s="7"/>
      <c r="F291" s="7"/>
      <c r="G291" s="7"/>
      <c r="H291" s="7"/>
      <c r="I291" s="7"/>
      <c r="J291" s="7"/>
      <c r="K291" s="7"/>
      <c r="L291" s="8" t="str">
        <f>IFERROR(VLOOKUP(C291,[2]重货!$T:$AB,8,0),"")</f>
        <v/>
      </c>
      <c r="M291" s="8" t="str">
        <f>IFERROR(VLOOKUP(C291,[2]重货!$T:$AB,9,0),"")</f>
        <v/>
      </c>
    </row>
    <row r="292" spans="1:13" ht="20.100000000000001" customHeight="1" x14ac:dyDescent="0.2">
      <c r="A292" s="7" t="s">
        <v>399</v>
      </c>
      <c r="B292" s="7" t="s">
        <v>258</v>
      </c>
      <c r="C292" s="7" t="s">
        <v>261</v>
      </c>
      <c r="D292" s="7"/>
      <c r="E292" s="7"/>
      <c r="F292" s="7"/>
      <c r="G292" s="7"/>
      <c r="H292" s="7"/>
      <c r="I292" s="7"/>
      <c r="J292" s="7"/>
      <c r="K292" s="7"/>
      <c r="L292" s="8" t="str">
        <f>IFERROR(VLOOKUP(C292,[2]重货!$T:$AB,8,0),"")</f>
        <v/>
      </c>
      <c r="M292" s="8" t="str">
        <f>IFERROR(VLOOKUP(C292,[2]重货!$T:$AB,9,0),"")</f>
        <v/>
      </c>
    </row>
    <row r="293" spans="1:13" ht="20.100000000000001" customHeight="1" x14ac:dyDescent="0.2">
      <c r="A293" s="7" t="s">
        <v>399</v>
      </c>
      <c r="B293" s="7" t="s">
        <v>258</v>
      </c>
      <c r="C293" s="7" t="s">
        <v>262</v>
      </c>
      <c r="D293" s="7"/>
      <c r="E293" s="7"/>
      <c r="F293" s="7"/>
      <c r="G293" s="7"/>
      <c r="H293" s="7"/>
      <c r="I293" s="7"/>
      <c r="J293" s="7"/>
      <c r="K293" s="7"/>
      <c r="L293" s="8" t="str">
        <f>IFERROR(VLOOKUP(C293,[2]重货!$T:$AB,8,0),"")</f>
        <v/>
      </c>
      <c r="M293" s="8" t="str">
        <f>IFERROR(VLOOKUP(C293,[2]重货!$T:$AB,9,0),"")</f>
        <v/>
      </c>
    </row>
    <row r="294" spans="1:13" ht="20.100000000000001" customHeight="1" x14ac:dyDescent="0.2">
      <c r="A294" s="7" t="s">
        <v>399</v>
      </c>
      <c r="B294" s="7" t="s">
        <v>258</v>
      </c>
      <c r="C294" s="7" t="s">
        <v>263</v>
      </c>
      <c r="D294" s="7"/>
      <c r="E294" s="7"/>
      <c r="F294" s="7"/>
      <c r="G294" s="7"/>
      <c r="H294" s="7"/>
      <c r="I294" s="7"/>
      <c r="J294" s="7"/>
      <c r="K294" s="7"/>
      <c r="L294" s="8">
        <f>IFERROR(VLOOKUP(C294,[2]重货!$T:$AB,8,0),"")</f>
        <v>3.3112582781456954E-3</v>
      </c>
      <c r="M294" s="8">
        <f>IFERROR(VLOOKUP(C294,[2]重货!$T:$AB,9,0),"")</f>
        <v>2.1502941961344417E-3</v>
      </c>
    </row>
    <row r="295" spans="1:13" ht="20.100000000000001" customHeight="1" x14ac:dyDescent="0.2">
      <c r="A295" s="7" t="s">
        <v>399</v>
      </c>
      <c r="B295" s="7" t="s">
        <v>264</v>
      </c>
      <c r="C295" s="7" t="s">
        <v>265</v>
      </c>
      <c r="D295" s="7"/>
      <c r="E295" s="7"/>
      <c r="F295" s="7"/>
      <c r="G295" s="7"/>
      <c r="H295" s="7"/>
      <c r="I295" s="7"/>
      <c r="J295" s="7"/>
      <c r="K295" s="7"/>
      <c r="L295" s="8" t="str">
        <f>IFERROR(VLOOKUP(C295,[2]重货!$T:$AB,8,0),"")</f>
        <v/>
      </c>
      <c r="M295" s="8" t="str">
        <f>IFERROR(VLOOKUP(C295,[2]重货!$T:$AB,9,0),"")</f>
        <v/>
      </c>
    </row>
    <row r="296" spans="1:13" ht="20.100000000000001" customHeight="1" x14ac:dyDescent="0.2">
      <c r="A296" s="7" t="s">
        <v>399</v>
      </c>
      <c r="B296" s="7" t="s">
        <v>264</v>
      </c>
      <c r="C296" s="7" t="s">
        <v>270</v>
      </c>
      <c r="D296" s="7"/>
      <c r="E296" s="7"/>
      <c r="F296" s="7"/>
      <c r="G296" s="7"/>
      <c r="H296" s="7"/>
      <c r="I296" s="7"/>
      <c r="J296" s="7"/>
      <c r="K296" s="7"/>
      <c r="L296" s="8" t="str">
        <f>IFERROR(VLOOKUP(C296,[2]重货!$T:$AB,8,0),"")</f>
        <v/>
      </c>
      <c r="M296" s="8" t="str">
        <f>IFERROR(VLOOKUP(C296,[2]重货!$T:$AB,9,0),"")</f>
        <v/>
      </c>
    </row>
    <row r="297" spans="1:13" ht="20.100000000000001" customHeight="1" x14ac:dyDescent="0.2">
      <c r="A297" s="7" t="s">
        <v>399</v>
      </c>
      <c r="B297" s="7" t="s">
        <v>264</v>
      </c>
      <c r="C297" s="7" t="s">
        <v>266</v>
      </c>
      <c r="D297" s="7"/>
      <c r="E297" s="7"/>
      <c r="F297" s="7"/>
      <c r="G297" s="7"/>
      <c r="H297" s="7"/>
      <c r="I297" s="7"/>
      <c r="J297" s="7"/>
      <c r="K297" s="7"/>
      <c r="L297" s="8" t="str">
        <f>IFERROR(VLOOKUP(C297,[2]重货!$T:$AB,8,0),"")</f>
        <v/>
      </c>
      <c r="M297" s="8" t="str">
        <f>IFERROR(VLOOKUP(C297,[2]重货!$T:$AB,9,0),"")</f>
        <v/>
      </c>
    </row>
    <row r="298" spans="1:13" ht="20.100000000000001" customHeight="1" x14ac:dyDescent="0.2">
      <c r="A298" s="7" t="s">
        <v>399</v>
      </c>
      <c r="B298" s="7" t="s">
        <v>264</v>
      </c>
      <c r="C298" s="7" t="s">
        <v>267</v>
      </c>
      <c r="D298" s="7"/>
      <c r="E298" s="7"/>
      <c r="F298" s="7"/>
      <c r="G298" s="7"/>
      <c r="H298" s="7"/>
      <c r="I298" s="7"/>
      <c r="J298" s="7"/>
      <c r="K298" s="7"/>
      <c r="L298" s="8" t="str">
        <f>IFERROR(VLOOKUP(C298,[2]重货!$T:$AB,8,0),"")</f>
        <v/>
      </c>
      <c r="M298" s="8" t="str">
        <f>IFERROR(VLOOKUP(C298,[2]重货!$T:$AB,9,0),"")</f>
        <v/>
      </c>
    </row>
    <row r="299" spans="1:13" ht="20.100000000000001" customHeight="1" x14ac:dyDescent="0.2">
      <c r="A299" s="7" t="s">
        <v>399</v>
      </c>
      <c r="B299" s="7" t="s">
        <v>264</v>
      </c>
      <c r="C299" s="7" t="s">
        <v>268</v>
      </c>
      <c r="D299" s="7"/>
      <c r="E299" s="7"/>
      <c r="F299" s="7"/>
      <c r="G299" s="7"/>
      <c r="H299" s="7"/>
      <c r="I299" s="7"/>
      <c r="J299" s="7"/>
      <c r="K299" s="7"/>
      <c r="L299" s="8" t="str">
        <f>IFERROR(VLOOKUP(C299,[2]重货!$T:$AB,8,0),"")</f>
        <v/>
      </c>
      <c r="M299" s="8" t="str">
        <f>IFERROR(VLOOKUP(C299,[2]重货!$T:$AB,9,0),"")</f>
        <v/>
      </c>
    </row>
    <row r="300" spans="1:13" ht="20.100000000000001" customHeight="1" x14ac:dyDescent="0.2">
      <c r="A300" s="7" t="s">
        <v>399</v>
      </c>
      <c r="B300" s="7" t="s">
        <v>264</v>
      </c>
      <c r="C300" s="7" t="s">
        <v>269</v>
      </c>
      <c r="D300" s="7"/>
      <c r="E300" s="7"/>
      <c r="F300" s="7"/>
      <c r="G300" s="7"/>
      <c r="H300" s="7"/>
      <c r="I300" s="7"/>
      <c r="J300" s="7"/>
      <c r="K300" s="7"/>
      <c r="L300" s="8" t="str">
        <f>IFERROR(VLOOKUP(C300,[2]重货!$T:$AB,8,0),"")</f>
        <v/>
      </c>
      <c r="M300" s="8" t="str">
        <f>IFERROR(VLOOKUP(C300,[2]重货!$T:$AB,9,0),"")</f>
        <v/>
      </c>
    </row>
    <row r="301" spans="1:13" ht="20.100000000000001" customHeight="1" x14ac:dyDescent="0.2">
      <c r="A301" s="7" t="s">
        <v>399</v>
      </c>
      <c r="B301" s="7" t="s">
        <v>264</v>
      </c>
      <c r="C301" s="7" t="s">
        <v>271</v>
      </c>
      <c r="D301" s="7"/>
      <c r="E301" s="7"/>
      <c r="F301" s="7"/>
      <c r="G301" s="7"/>
      <c r="H301" s="7"/>
      <c r="I301" s="7"/>
      <c r="J301" s="7"/>
      <c r="K301" s="7"/>
      <c r="L301" s="8" t="str">
        <f>IFERROR(VLOOKUP(C301,[2]重货!$T:$AB,8,0),"")</f>
        <v/>
      </c>
      <c r="M301" s="8" t="str">
        <f>IFERROR(VLOOKUP(C301,[2]重货!$T:$AB,9,0),"")</f>
        <v/>
      </c>
    </row>
    <row r="302" spans="1:13" ht="20.100000000000001" customHeight="1" x14ac:dyDescent="0.2">
      <c r="A302" s="7" t="s">
        <v>399</v>
      </c>
      <c r="B302" s="7" t="s">
        <v>264</v>
      </c>
      <c r="C302" s="7" t="s">
        <v>272</v>
      </c>
      <c r="D302" s="7"/>
      <c r="E302" s="7"/>
      <c r="F302" s="7"/>
      <c r="G302" s="7"/>
      <c r="H302" s="7"/>
      <c r="I302" s="7"/>
      <c r="J302" s="7"/>
      <c r="K302" s="7"/>
      <c r="L302" s="8" t="str">
        <f>IFERROR(VLOOKUP(C302,[2]重货!$T:$AB,8,0),"")</f>
        <v/>
      </c>
      <c r="M302" s="8" t="str">
        <f>IFERROR(VLOOKUP(C302,[2]重货!$T:$AB,9,0),"")</f>
        <v/>
      </c>
    </row>
    <row r="303" spans="1:13" ht="20.100000000000001" customHeight="1" x14ac:dyDescent="0.2">
      <c r="A303" s="7" t="s">
        <v>399</v>
      </c>
      <c r="B303" s="7" t="s">
        <v>290</v>
      </c>
      <c r="C303" s="7" t="s">
        <v>301</v>
      </c>
      <c r="D303" s="7"/>
      <c r="E303" s="7"/>
      <c r="F303" s="7"/>
      <c r="G303" s="7"/>
      <c r="H303" s="7"/>
      <c r="I303" s="7"/>
      <c r="J303" s="7"/>
      <c r="K303" s="7"/>
      <c r="L303" s="8" t="str">
        <f>IFERROR(VLOOKUP(C303,[2]重货!$T:$AB,8,0),"")</f>
        <v/>
      </c>
      <c r="M303" s="8" t="str">
        <f>IFERROR(VLOOKUP(C303,[2]重货!$T:$AB,9,0),"")</f>
        <v/>
      </c>
    </row>
    <row r="304" spans="1:13" ht="20.100000000000001" customHeight="1" x14ac:dyDescent="0.2">
      <c r="A304" s="7" t="s">
        <v>399</v>
      </c>
      <c r="B304" s="7" t="s">
        <v>290</v>
      </c>
      <c r="C304" s="7" t="s">
        <v>291</v>
      </c>
      <c r="D304" s="7"/>
      <c r="E304" s="7"/>
      <c r="F304" s="7"/>
      <c r="G304" s="7"/>
      <c r="H304" s="7"/>
      <c r="I304" s="7"/>
      <c r="J304" s="7"/>
      <c r="K304" s="7"/>
      <c r="L304" s="8" t="str">
        <f>IFERROR(VLOOKUP(C304,[2]重货!$T:$AB,8,0),"")</f>
        <v/>
      </c>
      <c r="M304" s="8" t="str">
        <f>IFERROR(VLOOKUP(C304,[2]重货!$T:$AB,9,0),"")</f>
        <v/>
      </c>
    </row>
    <row r="305" spans="1:13" ht="20.100000000000001" customHeight="1" x14ac:dyDescent="0.2">
      <c r="A305" s="7" t="s">
        <v>399</v>
      </c>
      <c r="B305" s="7" t="s">
        <v>290</v>
      </c>
      <c r="C305" s="7" t="s">
        <v>292</v>
      </c>
      <c r="D305" s="7"/>
      <c r="E305" s="7"/>
      <c r="F305" s="7"/>
      <c r="G305" s="7"/>
      <c r="H305" s="7"/>
      <c r="I305" s="7"/>
      <c r="J305" s="7"/>
      <c r="K305" s="7"/>
      <c r="L305" s="8" t="str">
        <f>IFERROR(VLOOKUP(C305,[2]重货!$T:$AB,8,0),"")</f>
        <v/>
      </c>
      <c r="M305" s="8" t="str">
        <f>IFERROR(VLOOKUP(C305,[2]重货!$T:$AB,9,0),"")</f>
        <v/>
      </c>
    </row>
    <row r="306" spans="1:13" ht="20.100000000000001" customHeight="1" x14ac:dyDescent="0.2">
      <c r="A306" s="7" t="s">
        <v>399</v>
      </c>
      <c r="B306" s="7" t="s">
        <v>290</v>
      </c>
      <c r="C306" s="7" t="s">
        <v>293</v>
      </c>
      <c r="D306" s="7"/>
      <c r="E306" s="7"/>
      <c r="F306" s="7"/>
      <c r="G306" s="7"/>
      <c r="H306" s="7"/>
      <c r="I306" s="7"/>
      <c r="J306" s="7"/>
      <c r="K306" s="7"/>
      <c r="L306" s="8" t="str">
        <f>IFERROR(VLOOKUP(C306,[2]重货!$T:$AB,8,0),"")</f>
        <v/>
      </c>
      <c r="M306" s="8" t="str">
        <f>IFERROR(VLOOKUP(C306,[2]重货!$T:$AB,9,0),"")</f>
        <v/>
      </c>
    </row>
    <row r="307" spans="1:13" ht="20.100000000000001" customHeight="1" x14ac:dyDescent="0.2">
      <c r="A307" s="7" t="s">
        <v>399</v>
      </c>
      <c r="B307" s="7" t="s">
        <v>290</v>
      </c>
      <c r="C307" s="7" t="s">
        <v>294</v>
      </c>
      <c r="D307" s="7"/>
      <c r="E307" s="7"/>
      <c r="F307" s="7"/>
      <c r="G307" s="7"/>
      <c r="H307" s="7"/>
      <c r="I307" s="7"/>
      <c r="J307" s="7"/>
      <c r="K307" s="7"/>
      <c r="L307" s="8" t="str">
        <f>IFERROR(VLOOKUP(C307,[2]重货!$T:$AB,8,0),"")</f>
        <v/>
      </c>
      <c r="M307" s="8" t="str">
        <f>IFERROR(VLOOKUP(C307,[2]重货!$T:$AB,9,0),"")</f>
        <v/>
      </c>
    </row>
    <row r="308" spans="1:13" ht="20.100000000000001" customHeight="1" x14ac:dyDescent="0.2">
      <c r="A308" s="7" t="s">
        <v>399</v>
      </c>
      <c r="B308" s="7" t="s">
        <v>290</v>
      </c>
      <c r="C308" s="7" t="s">
        <v>295</v>
      </c>
      <c r="D308" s="7"/>
      <c r="E308" s="7"/>
      <c r="F308" s="7"/>
      <c r="G308" s="7"/>
      <c r="H308" s="7"/>
      <c r="I308" s="7"/>
      <c r="J308" s="7"/>
      <c r="K308" s="7"/>
      <c r="L308" s="8" t="str">
        <f>IFERROR(VLOOKUP(C308,[2]重货!$T:$AB,8,0),"")</f>
        <v/>
      </c>
      <c r="M308" s="8" t="str">
        <f>IFERROR(VLOOKUP(C308,[2]重货!$T:$AB,9,0),"")</f>
        <v/>
      </c>
    </row>
    <row r="309" spans="1:13" ht="20.100000000000001" customHeight="1" x14ac:dyDescent="0.2">
      <c r="A309" s="7" t="s">
        <v>399</v>
      </c>
      <c r="B309" s="7" t="s">
        <v>290</v>
      </c>
      <c r="C309" s="7" t="s">
        <v>296</v>
      </c>
      <c r="D309" s="7"/>
      <c r="E309" s="7"/>
      <c r="F309" s="7"/>
      <c r="G309" s="7"/>
      <c r="H309" s="7"/>
      <c r="I309" s="7"/>
      <c r="J309" s="7"/>
      <c r="K309" s="7"/>
      <c r="L309" s="8" t="str">
        <f>IFERROR(VLOOKUP(C309,[2]重货!$T:$AB,8,0),"")</f>
        <v/>
      </c>
      <c r="M309" s="8" t="str">
        <f>IFERROR(VLOOKUP(C309,[2]重货!$T:$AB,9,0),"")</f>
        <v/>
      </c>
    </row>
    <row r="310" spans="1:13" ht="20.100000000000001" customHeight="1" x14ac:dyDescent="0.2">
      <c r="A310" s="7" t="s">
        <v>399</v>
      </c>
      <c r="B310" s="7" t="s">
        <v>290</v>
      </c>
      <c r="C310" s="7" t="s">
        <v>297</v>
      </c>
      <c r="D310" s="7"/>
      <c r="E310" s="7"/>
      <c r="F310" s="7"/>
      <c r="G310" s="7"/>
      <c r="H310" s="7"/>
      <c r="I310" s="7"/>
      <c r="J310" s="7"/>
      <c r="K310" s="7"/>
      <c r="L310" s="8" t="str">
        <f>IFERROR(VLOOKUP(C310,[2]重货!$T:$AB,8,0),"")</f>
        <v/>
      </c>
      <c r="M310" s="8" t="str">
        <f>IFERROR(VLOOKUP(C310,[2]重货!$T:$AB,9,0),"")</f>
        <v/>
      </c>
    </row>
    <row r="311" spans="1:13" ht="20.100000000000001" customHeight="1" x14ac:dyDescent="0.2">
      <c r="A311" s="7" t="s">
        <v>399</v>
      </c>
      <c r="B311" s="7" t="s">
        <v>290</v>
      </c>
      <c r="C311" s="7" t="s">
        <v>298</v>
      </c>
      <c r="D311" s="7"/>
      <c r="E311" s="7"/>
      <c r="F311" s="7"/>
      <c r="G311" s="7"/>
      <c r="H311" s="7"/>
      <c r="I311" s="7"/>
      <c r="J311" s="7"/>
      <c r="K311" s="7"/>
      <c r="L311" s="8" t="str">
        <f>IFERROR(VLOOKUP(C311,[2]重货!$T:$AB,8,0),"")</f>
        <v/>
      </c>
      <c r="M311" s="8" t="str">
        <f>IFERROR(VLOOKUP(C311,[2]重货!$T:$AB,9,0),"")</f>
        <v/>
      </c>
    </row>
    <row r="312" spans="1:13" ht="20.100000000000001" customHeight="1" x14ac:dyDescent="0.2">
      <c r="A312" s="7" t="s">
        <v>399</v>
      </c>
      <c r="B312" s="7" t="s">
        <v>290</v>
      </c>
      <c r="C312" s="7" t="s">
        <v>299</v>
      </c>
      <c r="D312" s="7"/>
      <c r="E312" s="7"/>
      <c r="F312" s="7"/>
      <c r="G312" s="7"/>
      <c r="H312" s="7"/>
      <c r="I312" s="7"/>
      <c r="J312" s="7"/>
      <c r="K312" s="7"/>
      <c r="L312" s="8" t="str">
        <f>IFERROR(VLOOKUP(C312,[2]重货!$T:$AB,8,0),"")</f>
        <v/>
      </c>
      <c r="M312" s="8" t="str">
        <f>IFERROR(VLOOKUP(C312,[2]重货!$T:$AB,9,0),"")</f>
        <v/>
      </c>
    </row>
    <row r="313" spans="1:13" ht="20.100000000000001" customHeight="1" x14ac:dyDescent="0.2">
      <c r="A313" s="7" t="s">
        <v>399</v>
      </c>
      <c r="B313" s="7" t="s">
        <v>290</v>
      </c>
      <c r="C313" s="7" t="s">
        <v>300</v>
      </c>
      <c r="D313" s="7"/>
      <c r="E313" s="7"/>
      <c r="F313" s="7"/>
      <c r="G313" s="7"/>
      <c r="H313" s="7"/>
      <c r="I313" s="7"/>
      <c r="J313" s="7"/>
      <c r="K313" s="7"/>
      <c r="L313" s="8" t="str">
        <f>IFERROR(VLOOKUP(C313,[2]重货!$T:$AB,8,0),"")</f>
        <v/>
      </c>
      <c r="M313" s="8" t="str">
        <f>IFERROR(VLOOKUP(C313,[2]重货!$T:$AB,9,0),"")</f>
        <v/>
      </c>
    </row>
    <row r="314" spans="1:13" ht="20.100000000000001" customHeight="1" x14ac:dyDescent="0.2">
      <c r="A314" s="7" t="s">
        <v>399</v>
      </c>
      <c r="B314" s="7" t="s">
        <v>313</v>
      </c>
      <c r="C314" s="7" t="s">
        <v>437</v>
      </c>
      <c r="D314" s="7"/>
      <c r="E314" s="7"/>
      <c r="F314" s="7"/>
      <c r="G314" s="7"/>
      <c r="H314" s="7"/>
      <c r="I314" s="7"/>
      <c r="J314" s="7"/>
      <c r="K314" s="7"/>
      <c r="L314" s="8" t="str">
        <f>IFERROR(VLOOKUP(C314,[2]重货!$T:$AB,8,0),"")</f>
        <v/>
      </c>
      <c r="M314" s="8" t="str">
        <f>IFERROR(VLOOKUP(C314,[2]重货!$T:$AB,9,0),"")</f>
        <v/>
      </c>
    </row>
    <row r="315" spans="1:13" ht="20.100000000000001" customHeight="1" x14ac:dyDescent="0.2">
      <c r="A315" s="7" t="s">
        <v>399</v>
      </c>
      <c r="B315" s="7" t="s">
        <v>313</v>
      </c>
      <c r="C315" s="7" t="s">
        <v>438</v>
      </c>
      <c r="D315" s="7"/>
      <c r="E315" s="7"/>
      <c r="F315" s="7"/>
      <c r="G315" s="7"/>
      <c r="H315" s="7"/>
      <c r="I315" s="7"/>
      <c r="J315" s="7"/>
      <c r="K315" s="7"/>
      <c r="L315" s="8" t="str">
        <f>IFERROR(VLOOKUP(C315,[2]重货!$T:$AB,8,0),"")</f>
        <v/>
      </c>
      <c r="M315" s="8" t="str">
        <f>IFERROR(VLOOKUP(C315,[2]重货!$T:$AB,9,0),"")</f>
        <v/>
      </c>
    </row>
    <row r="316" spans="1:13" ht="20.100000000000001" customHeight="1" x14ac:dyDescent="0.2">
      <c r="A316" s="7" t="s">
        <v>399</v>
      </c>
      <c r="B316" s="7" t="s">
        <v>313</v>
      </c>
      <c r="C316" s="7" t="s">
        <v>439</v>
      </c>
      <c r="D316" s="7"/>
      <c r="E316" s="7"/>
      <c r="F316" s="7"/>
      <c r="G316" s="7"/>
      <c r="H316" s="7"/>
      <c r="I316" s="7"/>
      <c r="J316" s="7"/>
      <c r="K316" s="7"/>
      <c r="L316" s="8" t="str">
        <f>IFERROR(VLOOKUP(C316,[2]重货!$T:$AB,8,0),"")</f>
        <v/>
      </c>
      <c r="M316" s="8" t="str">
        <f>IFERROR(VLOOKUP(C316,[2]重货!$T:$AB,9,0),"")</f>
        <v/>
      </c>
    </row>
    <row r="317" spans="1:13" ht="20.100000000000001" customHeight="1" x14ac:dyDescent="0.2">
      <c r="A317" s="7" t="s">
        <v>399</v>
      </c>
      <c r="B317" s="7" t="s">
        <v>313</v>
      </c>
      <c r="C317" s="7" t="s">
        <v>440</v>
      </c>
      <c r="D317" s="7"/>
      <c r="E317" s="7"/>
      <c r="F317" s="7"/>
      <c r="G317" s="7"/>
      <c r="H317" s="7"/>
      <c r="I317" s="7"/>
      <c r="J317" s="7"/>
      <c r="K317" s="7"/>
      <c r="L317" s="8" t="str">
        <f>IFERROR(VLOOKUP(C317,[2]重货!$T:$AB,8,0),"")</f>
        <v/>
      </c>
      <c r="M317" s="8" t="str">
        <f>IFERROR(VLOOKUP(C317,[2]重货!$T:$AB,9,0),"")</f>
        <v/>
      </c>
    </row>
    <row r="318" spans="1:13" ht="20.100000000000001" customHeight="1" x14ac:dyDescent="0.2">
      <c r="A318" s="7" t="s">
        <v>399</v>
      </c>
      <c r="B318" s="7" t="s">
        <v>313</v>
      </c>
      <c r="C318" s="7" t="s">
        <v>441</v>
      </c>
      <c r="D318" s="7"/>
      <c r="E318" s="7"/>
      <c r="F318" s="7"/>
      <c r="G318" s="7"/>
      <c r="H318" s="7"/>
      <c r="I318" s="7"/>
      <c r="J318" s="7"/>
      <c r="K318" s="7"/>
      <c r="L318" s="8" t="str">
        <f>IFERROR(VLOOKUP(C318,[2]重货!$T:$AB,8,0),"")</f>
        <v/>
      </c>
      <c r="M318" s="8" t="str">
        <f>IFERROR(VLOOKUP(C318,[2]重货!$T:$AB,9,0),"")</f>
        <v/>
      </c>
    </row>
    <row r="319" spans="1:13" ht="20.100000000000001" customHeight="1" x14ac:dyDescent="0.2">
      <c r="A319" s="7" t="s">
        <v>399</v>
      </c>
      <c r="B319" s="7" t="s">
        <v>313</v>
      </c>
      <c r="C319" s="7" t="s">
        <v>442</v>
      </c>
      <c r="D319" s="7"/>
      <c r="E319" s="7"/>
      <c r="F319" s="7"/>
      <c r="G319" s="7"/>
      <c r="H319" s="7"/>
      <c r="I319" s="7"/>
      <c r="J319" s="7"/>
      <c r="K319" s="7"/>
      <c r="L319" s="8" t="str">
        <f>IFERROR(VLOOKUP(C319,[2]重货!$T:$AB,8,0),"")</f>
        <v/>
      </c>
      <c r="M319" s="8" t="str">
        <f>IFERROR(VLOOKUP(C319,[2]重货!$T:$AB,9,0),"")</f>
        <v/>
      </c>
    </row>
    <row r="320" spans="1:13" ht="20.100000000000001" customHeight="1" x14ac:dyDescent="0.2">
      <c r="A320" s="7" t="s">
        <v>399</v>
      </c>
      <c r="B320" s="7" t="s">
        <v>313</v>
      </c>
      <c r="C320" s="7" t="s">
        <v>443</v>
      </c>
      <c r="D320" s="7"/>
      <c r="E320" s="7"/>
      <c r="F320" s="7"/>
      <c r="G320" s="7"/>
      <c r="H320" s="7"/>
      <c r="I320" s="7"/>
      <c r="J320" s="7"/>
      <c r="K320" s="7"/>
      <c r="L320" s="8" t="str">
        <f>IFERROR(VLOOKUP(C320,[2]重货!$T:$AB,8,0),"")</f>
        <v/>
      </c>
      <c r="M320" s="8" t="str">
        <f>IFERROR(VLOOKUP(C320,[2]重货!$T:$AB,9,0),"")</f>
        <v/>
      </c>
    </row>
    <row r="321" spans="1:13" ht="20.100000000000001" customHeight="1" x14ac:dyDescent="0.2">
      <c r="A321" s="7" t="s">
        <v>399</v>
      </c>
      <c r="B321" s="7" t="s">
        <v>313</v>
      </c>
      <c r="C321" s="7" t="s">
        <v>444</v>
      </c>
      <c r="D321" s="7"/>
      <c r="E321" s="7"/>
      <c r="F321" s="7"/>
      <c r="G321" s="7"/>
      <c r="H321" s="7"/>
      <c r="I321" s="7"/>
      <c r="J321" s="7"/>
      <c r="K321" s="7"/>
      <c r="L321" s="8" t="str">
        <f>IFERROR(VLOOKUP(C321,[2]重货!$T:$AB,8,0),"")</f>
        <v/>
      </c>
      <c r="M321" s="8" t="str">
        <f>IFERROR(VLOOKUP(C321,[2]重货!$T:$AB,9,0),"")</f>
        <v/>
      </c>
    </row>
    <row r="322" spans="1:13" ht="20.100000000000001" customHeight="1" x14ac:dyDescent="0.2">
      <c r="A322" s="7" t="s">
        <v>399</v>
      </c>
      <c r="B322" s="7" t="s">
        <v>313</v>
      </c>
      <c r="C322" s="7" t="s">
        <v>445</v>
      </c>
      <c r="D322" s="7"/>
      <c r="E322" s="7"/>
      <c r="F322" s="7"/>
      <c r="G322" s="7"/>
      <c r="H322" s="7"/>
      <c r="I322" s="7"/>
      <c r="J322" s="7"/>
      <c r="K322" s="7"/>
      <c r="L322" s="8" t="str">
        <f>IFERROR(VLOOKUP(C322,[2]重货!$T:$AB,8,0),"")</f>
        <v/>
      </c>
      <c r="M322" s="8" t="str">
        <f>IFERROR(VLOOKUP(C322,[2]重货!$T:$AB,9,0),"")</f>
        <v/>
      </c>
    </row>
    <row r="323" spans="1:13" ht="20.100000000000001" customHeight="1" x14ac:dyDescent="0.2">
      <c r="A323" s="7" t="s">
        <v>399</v>
      </c>
      <c r="B323" s="7" t="s">
        <v>313</v>
      </c>
      <c r="C323" s="7" t="s">
        <v>446</v>
      </c>
      <c r="D323" s="7"/>
      <c r="E323" s="7"/>
      <c r="F323" s="7"/>
      <c r="G323" s="7"/>
      <c r="H323" s="7"/>
      <c r="I323" s="7"/>
      <c r="J323" s="7"/>
      <c r="K323" s="7"/>
      <c r="L323" s="8" t="str">
        <f>IFERROR(VLOOKUP(C323,[2]重货!$T:$AB,8,0),"")</f>
        <v/>
      </c>
      <c r="M323" s="8" t="str">
        <f>IFERROR(VLOOKUP(C323,[2]重货!$T:$AB,9,0),"")</f>
        <v/>
      </c>
    </row>
    <row r="324" spans="1:13" ht="20.100000000000001" customHeight="1" x14ac:dyDescent="0.2">
      <c r="A324" s="7" t="s">
        <v>399</v>
      </c>
      <c r="B324" s="7" t="s">
        <v>313</v>
      </c>
      <c r="C324" s="7" t="s">
        <v>447</v>
      </c>
      <c r="D324" s="7"/>
      <c r="E324" s="7"/>
      <c r="F324" s="7"/>
      <c r="G324" s="7"/>
      <c r="H324" s="7"/>
      <c r="I324" s="7"/>
      <c r="J324" s="7"/>
      <c r="K324" s="7"/>
      <c r="L324" s="8" t="str">
        <f>IFERROR(VLOOKUP(C324,[2]重货!$T:$AB,8,0),"")</f>
        <v/>
      </c>
      <c r="M324" s="8" t="str">
        <f>IFERROR(VLOOKUP(C324,[2]重货!$T:$AB,9,0),"")</f>
        <v/>
      </c>
    </row>
    <row r="325" spans="1:13" ht="20.100000000000001" customHeight="1" x14ac:dyDescent="0.2">
      <c r="A325" s="7" t="s">
        <v>399</v>
      </c>
      <c r="B325" s="7" t="s">
        <v>313</v>
      </c>
      <c r="C325" s="7" t="s">
        <v>448</v>
      </c>
      <c r="D325" s="7"/>
      <c r="E325" s="7"/>
      <c r="F325" s="7"/>
      <c r="G325" s="7"/>
      <c r="H325" s="7"/>
      <c r="I325" s="7"/>
      <c r="J325" s="7"/>
      <c r="K325" s="7"/>
      <c r="L325" s="8" t="str">
        <f>IFERROR(VLOOKUP(C325,[2]重货!$T:$AB,8,0),"")</f>
        <v/>
      </c>
      <c r="M325" s="8" t="str">
        <f>IFERROR(VLOOKUP(C325,[2]重货!$T:$AB,9,0),"")</f>
        <v/>
      </c>
    </row>
    <row r="326" spans="1:13" ht="20.100000000000001" customHeight="1" x14ac:dyDescent="0.2">
      <c r="A326" s="7" t="s">
        <v>399</v>
      </c>
      <c r="B326" s="7" t="s">
        <v>313</v>
      </c>
      <c r="C326" s="7" t="s">
        <v>449</v>
      </c>
      <c r="D326" s="7"/>
      <c r="E326" s="7"/>
      <c r="F326" s="7"/>
      <c r="G326" s="7"/>
      <c r="H326" s="7"/>
      <c r="I326" s="7"/>
      <c r="J326" s="7"/>
      <c r="K326" s="7"/>
      <c r="L326" s="8" t="str">
        <f>IFERROR(VLOOKUP(C326,[2]重货!$T:$AB,8,0),"")</f>
        <v/>
      </c>
      <c r="M326" s="8" t="str">
        <f>IFERROR(VLOOKUP(C326,[2]重货!$T:$AB,9,0),"")</f>
        <v/>
      </c>
    </row>
    <row r="327" spans="1:13" ht="20.100000000000001" customHeight="1" x14ac:dyDescent="0.2">
      <c r="A327" s="7" t="s">
        <v>399</v>
      </c>
      <c r="B327" s="7" t="s">
        <v>313</v>
      </c>
      <c r="C327" s="7" t="s">
        <v>450</v>
      </c>
      <c r="D327" s="7"/>
      <c r="E327" s="7"/>
      <c r="F327" s="7"/>
      <c r="G327" s="7"/>
      <c r="H327" s="7"/>
      <c r="I327" s="7"/>
      <c r="J327" s="7"/>
      <c r="K327" s="7"/>
      <c r="L327" s="8" t="str">
        <f>IFERROR(VLOOKUP(C327,[2]重货!$T:$AB,8,0),"")</f>
        <v/>
      </c>
      <c r="M327" s="8" t="str">
        <f>IFERROR(VLOOKUP(C327,[2]重货!$T:$AB,9,0),"")</f>
        <v/>
      </c>
    </row>
    <row r="328" spans="1:13" ht="20.100000000000001" customHeight="1" x14ac:dyDescent="0.2">
      <c r="A328" s="7" t="s">
        <v>399</v>
      </c>
      <c r="B328" s="7" t="s">
        <v>313</v>
      </c>
      <c r="C328" s="7" t="s">
        <v>451</v>
      </c>
      <c r="D328" s="7"/>
      <c r="E328" s="7"/>
      <c r="F328" s="7"/>
      <c r="G328" s="7"/>
      <c r="H328" s="7"/>
      <c r="I328" s="7"/>
      <c r="J328" s="7"/>
      <c r="K328" s="7"/>
      <c r="L328" s="8" t="str">
        <f>IFERROR(VLOOKUP(C328,[2]重货!$T:$AB,8,0),"")</f>
        <v/>
      </c>
      <c r="M328" s="8" t="str">
        <f>IFERROR(VLOOKUP(C328,[2]重货!$T:$AB,9,0),"")</f>
        <v/>
      </c>
    </row>
    <row r="329" spans="1:13" ht="20.100000000000001" customHeight="1" x14ac:dyDescent="0.2">
      <c r="A329" s="7" t="s">
        <v>399</v>
      </c>
      <c r="B329" s="7" t="s">
        <v>313</v>
      </c>
      <c r="C329" s="7" t="s">
        <v>452</v>
      </c>
      <c r="D329" s="7"/>
      <c r="E329" s="7"/>
      <c r="F329" s="7"/>
      <c r="G329" s="7"/>
      <c r="H329" s="7"/>
      <c r="I329" s="7"/>
      <c r="J329" s="7"/>
      <c r="K329" s="7"/>
      <c r="L329" s="8" t="str">
        <f>IFERROR(VLOOKUP(C329,[2]重货!$T:$AB,8,0),"")</f>
        <v/>
      </c>
      <c r="M329" s="8" t="str">
        <f>IFERROR(VLOOKUP(C329,[2]重货!$T:$AB,9,0),"")</f>
        <v/>
      </c>
    </row>
    <row r="330" spans="1:13" ht="20.100000000000001" customHeight="1" x14ac:dyDescent="0.2">
      <c r="A330" s="7" t="s">
        <v>399</v>
      </c>
      <c r="B330" s="7" t="s">
        <v>313</v>
      </c>
      <c r="C330" s="7" t="s">
        <v>453</v>
      </c>
      <c r="D330" s="7"/>
      <c r="E330" s="7"/>
      <c r="F330" s="7"/>
      <c r="G330" s="7"/>
      <c r="H330" s="7"/>
      <c r="I330" s="7"/>
      <c r="J330" s="7"/>
      <c r="K330" s="7"/>
      <c r="L330" s="8" t="str">
        <f>IFERROR(VLOOKUP(C330,[2]重货!$T:$AB,8,0),"")</f>
        <v/>
      </c>
      <c r="M330" s="8" t="str">
        <f>IFERROR(VLOOKUP(C330,[2]重货!$T:$AB,9,0),"")</f>
        <v/>
      </c>
    </row>
    <row r="331" spans="1:13" ht="20.100000000000001" customHeight="1" x14ac:dyDescent="0.2">
      <c r="A331" s="7" t="s">
        <v>399</v>
      </c>
      <c r="B331" s="7" t="s">
        <v>314</v>
      </c>
      <c r="C331" s="7" t="s">
        <v>316</v>
      </c>
      <c r="D331" s="7"/>
      <c r="E331" s="7"/>
      <c r="F331" s="7"/>
      <c r="G331" s="7"/>
      <c r="H331" s="7"/>
      <c r="I331" s="7"/>
      <c r="J331" s="7"/>
      <c r="K331" s="7"/>
      <c r="L331" s="8" t="str">
        <f>IFERROR(VLOOKUP(C331,[2]重货!$T:$AB,8,0),"")</f>
        <v/>
      </c>
      <c r="M331" s="8" t="str">
        <f>IFERROR(VLOOKUP(C331,[2]重货!$T:$AB,9,0),"")</f>
        <v/>
      </c>
    </row>
    <row r="332" spans="1:13" ht="20.100000000000001" customHeight="1" x14ac:dyDescent="0.2">
      <c r="A332" s="7" t="s">
        <v>399</v>
      </c>
      <c r="B332" s="7" t="s">
        <v>314</v>
      </c>
      <c r="C332" s="7" t="s">
        <v>317</v>
      </c>
      <c r="D332" s="7"/>
      <c r="E332" s="7"/>
      <c r="F332" s="7"/>
      <c r="G332" s="7"/>
      <c r="H332" s="7"/>
      <c r="I332" s="7"/>
      <c r="J332" s="7"/>
      <c r="K332" s="7"/>
      <c r="L332" s="8" t="str">
        <f>IFERROR(VLOOKUP(C332,[2]重货!$T:$AB,8,0),"")</f>
        <v/>
      </c>
      <c r="M332" s="8" t="str">
        <f>IFERROR(VLOOKUP(C332,[2]重货!$T:$AB,9,0),"")</f>
        <v/>
      </c>
    </row>
    <row r="333" spans="1:13" ht="20.100000000000001" customHeight="1" x14ac:dyDescent="0.2">
      <c r="A333" s="7" t="s">
        <v>399</v>
      </c>
      <c r="B333" s="7" t="s">
        <v>314</v>
      </c>
      <c r="C333" s="7" t="s">
        <v>318</v>
      </c>
      <c r="D333" s="7"/>
      <c r="E333" s="7"/>
      <c r="F333" s="7"/>
      <c r="G333" s="7"/>
      <c r="H333" s="7"/>
      <c r="I333" s="7"/>
      <c r="J333" s="7"/>
      <c r="K333" s="7"/>
      <c r="L333" s="8" t="str">
        <f>IFERROR(VLOOKUP(C333,[2]重货!$T:$AB,8,0),"")</f>
        <v/>
      </c>
      <c r="M333" s="8" t="str">
        <f>IFERROR(VLOOKUP(C333,[2]重货!$T:$AB,9,0),"")</f>
        <v/>
      </c>
    </row>
    <row r="334" spans="1:13" ht="20.100000000000001" customHeight="1" x14ac:dyDescent="0.2">
      <c r="A334" s="7" t="s">
        <v>399</v>
      </c>
      <c r="B334" s="7" t="s">
        <v>314</v>
      </c>
      <c r="C334" s="7" t="s">
        <v>319</v>
      </c>
      <c r="D334" s="7"/>
      <c r="E334" s="7"/>
      <c r="F334" s="7"/>
      <c r="G334" s="7"/>
      <c r="H334" s="7"/>
      <c r="I334" s="7"/>
      <c r="J334" s="7"/>
      <c r="K334" s="7"/>
      <c r="L334" s="8">
        <f>IFERROR(VLOOKUP(C334,[2]重货!$T:$AB,8,0),"")</f>
        <v>3.3112582781456954E-3</v>
      </c>
      <c r="M334" s="8">
        <f>IFERROR(VLOOKUP(C334,[2]重货!$T:$AB,9,0),"")</f>
        <v>2.3653236157478857E-3</v>
      </c>
    </row>
    <row r="335" spans="1:13" ht="20.100000000000001" customHeight="1" x14ac:dyDescent="0.2">
      <c r="A335" s="7" t="s">
        <v>399</v>
      </c>
      <c r="B335" s="7" t="s">
        <v>314</v>
      </c>
      <c r="C335" s="7" t="s">
        <v>322</v>
      </c>
      <c r="D335" s="7"/>
      <c r="E335" s="7"/>
      <c r="F335" s="7"/>
      <c r="G335" s="7"/>
      <c r="H335" s="7"/>
      <c r="I335" s="7"/>
      <c r="J335" s="7"/>
      <c r="K335" s="7"/>
      <c r="L335" s="8">
        <f>IFERROR(VLOOKUP(C335,[2]重货!$T:$AB,8,0),"")</f>
        <v>3.3112582781456954E-3</v>
      </c>
      <c r="M335" s="8">
        <f>IFERROR(VLOOKUP(C335,[2]重货!$T:$AB,9,0),"")</f>
        <v>4.7306472314957715E-3</v>
      </c>
    </row>
    <row r="336" spans="1:13" ht="20.100000000000001" customHeight="1" x14ac:dyDescent="0.2">
      <c r="A336" s="7" t="s">
        <v>399</v>
      </c>
      <c r="B336" s="7" t="s">
        <v>314</v>
      </c>
      <c r="C336" s="7" t="s">
        <v>321</v>
      </c>
      <c r="D336" s="7"/>
      <c r="E336" s="7"/>
      <c r="F336" s="7"/>
      <c r="G336" s="7"/>
      <c r="H336" s="7"/>
      <c r="I336" s="7"/>
      <c r="J336" s="7"/>
      <c r="K336" s="7"/>
      <c r="L336" s="8" t="str">
        <f>IFERROR(VLOOKUP(C336,[2]重货!$T:$AB,8,0),"")</f>
        <v/>
      </c>
      <c r="M336" s="8" t="str">
        <f>IFERROR(VLOOKUP(C336,[2]重货!$T:$AB,9,0),"")</f>
        <v/>
      </c>
    </row>
    <row r="337" spans="1:13" ht="20.100000000000001" customHeight="1" x14ac:dyDescent="0.2">
      <c r="A337" s="7" t="s">
        <v>399</v>
      </c>
      <c r="B337" s="7" t="s">
        <v>314</v>
      </c>
      <c r="C337" s="7" t="s">
        <v>320</v>
      </c>
      <c r="D337" s="7"/>
      <c r="E337" s="7"/>
      <c r="F337" s="7"/>
      <c r="G337" s="7"/>
      <c r="H337" s="7"/>
      <c r="I337" s="7"/>
      <c r="J337" s="7"/>
      <c r="K337" s="7"/>
      <c r="L337" s="8" t="str">
        <f>IFERROR(VLOOKUP(C337,[2]重货!$T:$AB,8,0),"")</f>
        <v/>
      </c>
      <c r="M337" s="8" t="str">
        <f>IFERROR(VLOOKUP(C337,[2]重货!$T:$AB,9,0),"")</f>
        <v/>
      </c>
    </row>
    <row r="338" spans="1:13" ht="20.100000000000001" customHeight="1" x14ac:dyDescent="0.2">
      <c r="A338" s="7" t="s">
        <v>399</v>
      </c>
      <c r="B338" s="7" t="s">
        <v>314</v>
      </c>
      <c r="C338" s="7" t="s">
        <v>324</v>
      </c>
      <c r="D338" s="7"/>
      <c r="E338" s="7"/>
      <c r="F338" s="7"/>
      <c r="G338" s="7"/>
      <c r="H338" s="7"/>
      <c r="I338" s="7"/>
      <c r="J338" s="7"/>
      <c r="K338" s="7"/>
      <c r="L338" s="8" t="str">
        <f>IFERROR(VLOOKUP(C338,[2]重货!$T:$AB,8,0),"")</f>
        <v/>
      </c>
      <c r="M338" s="8" t="str">
        <f>IFERROR(VLOOKUP(C338,[2]重货!$T:$AB,9,0),"")</f>
        <v/>
      </c>
    </row>
    <row r="339" spans="1:13" ht="20.100000000000001" customHeight="1" x14ac:dyDescent="0.2">
      <c r="A339" s="7" t="s">
        <v>399</v>
      </c>
      <c r="B339" s="7" t="s">
        <v>314</v>
      </c>
      <c r="C339" s="7" t="s">
        <v>323</v>
      </c>
      <c r="D339" s="7"/>
      <c r="E339" s="7"/>
      <c r="F339" s="7"/>
      <c r="G339" s="7"/>
      <c r="H339" s="7"/>
      <c r="I339" s="7"/>
      <c r="J339" s="7"/>
      <c r="K339" s="7"/>
      <c r="L339" s="8">
        <f>IFERROR(VLOOKUP(C339,[2]重货!$T:$AB,8,0),"")</f>
        <v>3.3112582781456954E-3</v>
      </c>
      <c r="M339" s="8">
        <f>IFERROR(VLOOKUP(C339,[2]重货!$T:$AB,9,0),"")</f>
        <v>2.1502941961344417E-3</v>
      </c>
    </row>
    <row r="340" spans="1:13" ht="20.100000000000001" customHeight="1" x14ac:dyDescent="0.2">
      <c r="A340" s="7" t="s">
        <v>399</v>
      </c>
      <c r="B340" s="7" t="s">
        <v>314</v>
      </c>
      <c r="C340" s="7" t="s">
        <v>325</v>
      </c>
      <c r="D340" s="7"/>
      <c r="E340" s="7"/>
      <c r="F340" s="7"/>
      <c r="G340" s="7"/>
      <c r="H340" s="7"/>
      <c r="I340" s="7"/>
      <c r="J340" s="7"/>
      <c r="K340" s="7"/>
      <c r="L340" s="8" t="str">
        <f>IFERROR(VLOOKUP(C340,[2]重货!$T:$AB,8,0),"")</f>
        <v/>
      </c>
      <c r="M340" s="8" t="str">
        <f>IFERROR(VLOOKUP(C340,[2]重货!$T:$AB,9,0),"")</f>
        <v/>
      </c>
    </row>
    <row r="341" spans="1:13" ht="20.100000000000001" customHeight="1" x14ac:dyDescent="0.2">
      <c r="A341" s="7" t="s">
        <v>399</v>
      </c>
      <c r="B341" s="7" t="s">
        <v>314</v>
      </c>
      <c r="C341" s="7" t="s">
        <v>327</v>
      </c>
      <c r="D341" s="7"/>
      <c r="E341" s="7"/>
      <c r="F341" s="7"/>
      <c r="G341" s="7"/>
      <c r="H341" s="7"/>
      <c r="I341" s="7"/>
      <c r="J341" s="7"/>
      <c r="K341" s="7"/>
      <c r="L341" s="8">
        <f>IFERROR(VLOOKUP(C341,[2]重货!$T:$AB,8,0),"")</f>
        <v>1.3245033112582781E-2</v>
      </c>
      <c r="M341" s="8">
        <f>IFERROR(VLOOKUP(C341,[2]重货!$T:$AB,9,0),"")</f>
        <v>1.3331824016033538E-2</v>
      </c>
    </row>
    <row r="342" spans="1:13" ht="20.100000000000001" customHeight="1" x14ac:dyDescent="0.2">
      <c r="A342" s="7" t="s">
        <v>399</v>
      </c>
      <c r="B342" s="7" t="s">
        <v>314</v>
      </c>
      <c r="C342" s="7" t="s">
        <v>326</v>
      </c>
      <c r="D342" s="7"/>
      <c r="E342" s="7"/>
      <c r="F342" s="7"/>
      <c r="G342" s="7"/>
      <c r="H342" s="7"/>
      <c r="I342" s="7"/>
      <c r="J342" s="7"/>
      <c r="K342" s="7"/>
      <c r="L342" s="8">
        <f>IFERROR(VLOOKUP(C342,[2]重货!$T:$AB,8,0),"")</f>
        <v>3.3112582781456954E-3</v>
      </c>
      <c r="M342" s="8">
        <f>IFERROR(VLOOKUP(C342,[2]重货!$T:$AB,9,0),"")</f>
        <v>2.1502941961344417E-3</v>
      </c>
    </row>
    <row r="343" spans="1:13" ht="20.100000000000001" customHeight="1" x14ac:dyDescent="0.2">
      <c r="A343" s="7" t="s">
        <v>399</v>
      </c>
      <c r="B343" s="7" t="s">
        <v>314</v>
      </c>
      <c r="C343" s="7" t="s">
        <v>329</v>
      </c>
      <c r="D343" s="7"/>
      <c r="E343" s="7"/>
      <c r="F343" s="7"/>
      <c r="G343" s="7"/>
      <c r="H343" s="7"/>
      <c r="I343" s="7"/>
      <c r="J343" s="7"/>
      <c r="K343" s="7"/>
      <c r="L343" s="8" t="str">
        <f>IFERROR(VLOOKUP(C343,[2]重货!$T:$AB,8,0),"")</f>
        <v/>
      </c>
      <c r="M343" s="8" t="str">
        <f>IFERROR(VLOOKUP(C343,[2]重货!$T:$AB,9,0),"")</f>
        <v/>
      </c>
    </row>
    <row r="344" spans="1:13" ht="20.100000000000001" customHeight="1" x14ac:dyDescent="0.2">
      <c r="A344" s="7" t="s">
        <v>399</v>
      </c>
      <c r="B344" s="7" t="s">
        <v>314</v>
      </c>
      <c r="C344" s="7" t="s">
        <v>328</v>
      </c>
      <c r="D344" s="7"/>
      <c r="E344" s="7"/>
      <c r="F344" s="7"/>
      <c r="G344" s="7"/>
      <c r="H344" s="7"/>
      <c r="I344" s="7"/>
      <c r="J344" s="7"/>
      <c r="K344" s="7"/>
      <c r="L344" s="8" t="str">
        <f>IFERROR(VLOOKUP(C344,[2]重货!$T:$AB,8,0),"")</f>
        <v/>
      </c>
      <c r="M344" s="8" t="str">
        <f>IFERROR(VLOOKUP(C344,[2]重货!$T:$AB,9,0),"")</f>
        <v/>
      </c>
    </row>
    <row r="345" spans="1:13" ht="20.100000000000001" customHeight="1" x14ac:dyDescent="0.2">
      <c r="A345" s="7" t="s">
        <v>399</v>
      </c>
      <c r="B345" s="7" t="s">
        <v>314</v>
      </c>
      <c r="C345" s="7" t="s">
        <v>330</v>
      </c>
      <c r="D345" s="7"/>
      <c r="E345" s="7"/>
      <c r="F345" s="7"/>
      <c r="G345" s="7"/>
      <c r="H345" s="7"/>
      <c r="I345" s="7"/>
      <c r="J345" s="7"/>
      <c r="K345" s="7"/>
      <c r="L345" s="8" t="str">
        <f>IFERROR(VLOOKUP(C345,[2]重货!$T:$AB,8,0),"")</f>
        <v/>
      </c>
      <c r="M345" s="8" t="str">
        <f>IFERROR(VLOOKUP(C345,[2]重货!$T:$AB,9,0),"")</f>
        <v/>
      </c>
    </row>
    <row r="346" spans="1:13" ht="20.100000000000001" customHeight="1" x14ac:dyDescent="0.2">
      <c r="A346" s="7" t="s">
        <v>399</v>
      </c>
      <c r="B346" s="7" t="s">
        <v>314</v>
      </c>
      <c r="C346" s="7" t="s">
        <v>331</v>
      </c>
      <c r="D346" s="7"/>
      <c r="E346" s="7"/>
      <c r="F346" s="7"/>
      <c r="G346" s="7"/>
      <c r="H346" s="7"/>
      <c r="I346" s="7"/>
      <c r="J346" s="7"/>
      <c r="K346" s="7"/>
      <c r="L346" s="8" t="str">
        <f>IFERROR(VLOOKUP(C346,[2]重货!$T:$AB,8,0),"")</f>
        <v/>
      </c>
      <c r="M346" s="8" t="str">
        <f>IFERROR(VLOOKUP(C346,[2]重货!$T:$AB,9,0),"")</f>
        <v/>
      </c>
    </row>
    <row r="347" spans="1:13" ht="20.100000000000001" customHeight="1" x14ac:dyDescent="0.2">
      <c r="A347" s="7" t="s">
        <v>399</v>
      </c>
      <c r="B347" s="7" t="s">
        <v>314</v>
      </c>
      <c r="C347" s="7" t="s">
        <v>333</v>
      </c>
      <c r="D347" s="7"/>
      <c r="E347" s="7"/>
      <c r="F347" s="7"/>
      <c r="G347" s="7"/>
      <c r="H347" s="7"/>
      <c r="I347" s="7"/>
      <c r="J347" s="7"/>
      <c r="K347" s="7"/>
      <c r="L347" s="8">
        <f>IFERROR(VLOOKUP(C347,[2]重货!$T:$AB,8,0),"")</f>
        <v>9.9337748344370865E-3</v>
      </c>
      <c r="M347" s="8">
        <f>IFERROR(VLOOKUP(C347,[2]重货!$T:$AB,9,0),"")</f>
        <v>1.7202353569075533E-2</v>
      </c>
    </row>
    <row r="348" spans="1:13" ht="20.100000000000001" customHeight="1" x14ac:dyDescent="0.2">
      <c r="A348" s="7" t="s">
        <v>399</v>
      </c>
      <c r="B348" s="7" t="s">
        <v>314</v>
      </c>
      <c r="C348" s="7" t="s">
        <v>332</v>
      </c>
      <c r="D348" s="7"/>
      <c r="E348" s="7"/>
      <c r="F348" s="7"/>
      <c r="G348" s="7"/>
      <c r="H348" s="7"/>
      <c r="I348" s="7"/>
      <c r="J348" s="7"/>
      <c r="K348" s="7"/>
      <c r="L348" s="8">
        <f>IFERROR(VLOOKUP(C348,[2]重货!$T:$AB,8,0),"")</f>
        <v>9.9337748344370865E-3</v>
      </c>
      <c r="M348" s="8">
        <f>IFERROR(VLOOKUP(C348,[2]重货!$T:$AB,9,0),"")</f>
        <v>6.5885014169559291E-3</v>
      </c>
    </row>
    <row r="349" spans="1:13" ht="20.100000000000001" customHeight="1" x14ac:dyDescent="0.2">
      <c r="A349" s="7" t="s">
        <v>399</v>
      </c>
      <c r="B349" s="7" t="s">
        <v>314</v>
      </c>
      <c r="C349" s="7" t="s">
        <v>335</v>
      </c>
      <c r="D349" s="7"/>
      <c r="E349" s="7"/>
      <c r="F349" s="7"/>
      <c r="G349" s="7"/>
      <c r="H349" s="7"/>
      <c r="I349" s="7"/>
      <c r="J349" s="7"/>
      <c r="K349" s="7"/>
      <c r="L349" s="8">
        <f>IFERROR(VLOOKUP(C349,[2]重货!$T:$AB,8,0),"")</f>
        <v>2.3178807947019868E-2</v>
      </c>
      <c r="M349" s="8">
        <f>IFERROR(VLOOKUP(C349,[2]重货!$T:$AB,9,0),"")</f>
        <v>2.5158442094772967E-2</v>
      </c>
    </row>
    <row r="350" spans="1:13" ht="20.100000000000001" customHeight="1" x14ac:dyDescent="0.2">
      <c r="A350" s="7" t="s">
        <v>399</v>
      </c>
      <c r="B350" s="7" t="s">
        <v>314</v>
      </c>
      <c r="C350" s="7" t="s">
        <v>334</v>
      </c>
      <c r="D350" s="7"/>
      <c r="E350" s="7"/>
      <c r="F350" s="7"/>
      <c r="G350" s="7"/>
      <c r="H350" s="7"/>
      <c r="I350" s="7"/>
      <c r="J350" s="7"/>
      <c r="K350" s="7"/>
      <c r="L350" s="8" t="str">
        <f>IFERROR(VLOOKUP(C350,[2]重货!$T:$AB,8,0),"")</f>
        <v/>
      </c>
      <c r="M350" s="8" t="str">
        <f>IFERROR(VLOOKUP(C350,[2]重货!$T:$AB,9,0),"")</f>
        <v/>
      </c>
    </row>
    <row r="351" spans="1:13" ht="20.100000000000001" customHeight="1" x14ac:dyDescent="0.2">
      <c r="A351" s="7" t="s">
        <v>399</v>
      </c>
      <c r="B351" s="7" t="s">
        <v>314</v>
      </c>
      <c r="C351" s="7" t="s">
        <v>315</v>
      </c>
      <c r="D351" s="7"/>
      <c r="E351" s="7"/>
      <c r="F351" s="7"/>
      <c r="G351" s="7"/>
      <c r="H351" s="7"/>
      <c r="I351" s="7"/>
      <c r="J351" s="7"/>
      <c r="K351" s="7"/>
      <c r="L351" s="8" t="str">
        <f>IFERROR(VLOOKUP(C351,[2]重货!$T:$AB,8,0),"")</f>
        <v/>
      </c>
      <c r="M351" s="8" t="str">
        <f>IFERROR(VLOOKUP(C351,[2]重货!$T:$AB,9,0),"")</f>
        <v/>
      </c>
    </row>
    <row r="352" spans="1:13" ht="20.100000000000001" customHeight="1" x14ac:dyDescent="0.2">
      <c r="A352" s="7" t="s">
        <v>399</v>
      </c>
      <c r="B352" s="7" t="s">
        <v>336</v>
      </c>
      <c r="C352" s="7" t="s">
        <v>454</v>
      </c>
      <c r="D352" s="7"/>
      <c r="E352" s="7"/>
      <c r="F352" s="7"/>
      <c r="G352" s="7"/>
      <c r="H352" s="7"/>
      <c r="I352" s="7"/>
      <c r="J352" s="7"/>
      <c r="K352" s="7"/>
      <c r="L352" s="8" t="str">
        <f>IFERROR(VLOOKUP(C352,[2]重货!$T:$AB,8,0),"")</f>
        <v/>
      </c>
      <c r="M352" s="8" t="str">
        <f>IFERROR(VLOOKUP(C352,[2]重货!$T:$AB,9,0),"")</f>
        <v/>
      </c>
    </row>
    <row r="353" spans="1:13" ht="20.100000000000001" customHeight="1" x14ac:dyDescent="0.2">
      <c r="A353" s="7" t="s">
        <v>399</v>
      </c>
      <c r="B353" s="7" t="s">
        <v>336</v>
      </c>
      <c r="C353" s="7" t="s">
        <v>455</v>
      </c>
      <c r="D353" s="7"/>
      <c r="E353" s="7"/>
      <c r="F353" s="7"/>
      <c r="G353" s="7"/>
      <c r="H353" s="7"/>
      <c r="I353" s="7"/>
      <c r="J353" s="7"/>
      <c r="K353" s="7"/>
      <c r="L353" s="8" t="str">
        <f>IFERROR(VLOOKUP(C353,[2]重货!$T:$AB,8,0),"")</f>
        <v/>
      </c>
      <c r="M353" s="8" t="str">
        <f>IFERROR(VLOOKUP(C353,[2]重货!$T:$AB,9,0),"")</f>
        <v/>
      </c>
    </row>
    <row r="354" spans="1:13" ht="20.100000000000001" customHeight="1" x14ac:dyDescent="0.2">
      <c r="A354" s="7" t="s">
        <v>399</v>
      </c>
      <c r="B354" s="7" t="s">
        <v>336</v>
      </c>
      <c r="C354" s="7" t="s">
        <v>456</v>
      </c>
      <c r="D354" s="7"/>
      <c r="E354" s="7"/>
      <c r="F354" s="7"/>
      <c r="G354" s="7"/>
      <c r="H354" s="7"/>
      <c r="I354" s="7"/>
      <c r="J354" s="7"/>
      <c r="K354" s="7"/>
      <c r="L354" s="8" t="str">
        <f>IFERROR(VLOOKUP(C354,[2]重货!$T:$AB,8,0),"")</f>
        <v/>
      </c>
      <c r="M354" s="8" t="str">
        <f>IFERROR(VLOOKUP(C354,[2]重货!$T:$AB,9,0),"")</f>
        <v/>
      </c>
    </row>
    <row r="355" spans="1:13" ht="20.100000000000001" customHeight="1" x14ac:dyDescent="0.2">
      <c r="A355" s="7" t="s">
        <v>399</v>
      </c>
      <c r="B355" s="7" t="s">
        <v>336</v>
      </c>
      <c r="C355" s="7" t="s">
        <v>457</v>
      </c>
      <c r="D355" s="7"/>
      <c r="E355" s="7"/>
      <c r="F355" s="7"/>
      <c r="G355" s="7"/>
      <c r="H355" s="7"/>
      <c r="I355" s="7"/>
      <c r="J355" s="7"/>
      <c r="K355" s="7"/>
      <c r="L355" s="8" t="str">
        <f>IFERROR(VLOOKUP(C355,[2]重货!$T:$AB,8,0),"")</f>
        <v/>
      </c>
      <c r="M355" s="8" t="str">
        <f>IFERROR(VLOOKUP(C355,[2]重货!$T:$AB,9,0),"")</f>
        <v/>
      </c>
    </row>
    <row r="356" spans="1:13" ht="20.100000000000001" customHeight="1" x14ac:dyDescent="0.2">
      <c r="A356" s="7" t="s">
        <v>399</v>
      </c>
      <c r="B356" s="7" t="s">
        <v>336</v>
      </c>
      <c r="C356" s="7" t="s">
        <v>458</v>
      </c>
      <c r="D356" s="7"/>
      <c r="E356" s="7"/>
      <c r="F356" s="7"/>
      <c r="G356" s="7"/>
      <c r="H356" s="7"/>
      <c r="I356" s="7"/>
      <c r="J356" s="7"/>
      <c r="K356" s="7"/>
      <c r="L356" s="8" t="str">
        <f>IFERROR(VLOOKUP(C356,[2]重货!$T:$AB,8,0),"")</f>
        <v/>
      </c>
      <c r="M356" s="8" t="str">
        <f>IFERROR(VLOOKUP(C356,[2]重货!$T:$AB,9,0),"")</f>
        <v/>
      </c>
    </row>
    <row r="357" spans="1:13" ht="20.100000000000001" customHeight="1" x14ac:dyDescent="0.2">
      <c r="A357" s="7" t="s">
        <v>399</v>
      </c>
      <c r="B357" s="7" t="s">
        <v>336</v>
      </c>
      <c r="C357" s="7" t="s">
        <v>459</v>
      </c>
      <c r="D357" s="7"/>
      <c r="E357" s="7"/>
      <c r="F357" s="7"/>
      <c r="G357" s="7"/>
      <c r="H357" s="7"/>
      <c r="I357" s="7"/>
      <c r="J357" s="7"/>
      <c r="K357" s="7"/>
      <c r="L357" s="8" t="str">
        <f>IFERROR(VLOOKUP(C357,[2]重货!$T:$AB,8,0),"")</f>
        <v/>
      </c>
      <c r="M357" s="8" t="str">
        <f>IFERROR(VLOOKUP(C357,[2]重货!$T:$AB,9,0),"")</f>
        <v/>
      </c>
    </row>
    <row r="358" spans="1:13" ht="20.100000000000001" customHeight="1" x14ac:dyDescent="0.2">
      <c r="A358" s="7" t="s">
        <v>399</v>
      </c>
      <c r="B358" s="7" t="s">
        <v>336</v>
      </c>
      <c r="C358" s="7" t="s">
        <v>460</v>
      </c>
      <c r="D358" s="7"/>
      <c r="E358" s="7"/>
      <c r="F358" s="7"/>
      <c r="G358" s="7"/>
      <c r="H358" s="7"/>
      <c r="I358" s="7"/>
      <c r="J358" s="7"/>
      <c r="K358" s="7"/>
      <c r="L358" s="8" t="str">
        <f>IFERROR(VLOOKUP(C358,[2]重货!$T:$AB,8,0),"")</f>
        <v/>
      </c>
      <c r="M358" s="8" t="str">
        <f>IFERROR(VLOOKUP(C358,[2]重货!$T:$AB,9,0),"")</f>
        <v/>
      </c>
    </row>
    <row r="359" spans="1:13" ht="20.100000000000001" customHeight="1" x14ac:dyDescent="0.2">
      <c r="A359" s="7" t="s">
        <v>399</v>
      </c>
      <c r="B359" s="7" t="s">
        <v>336</v>
      </c>
      <c r="C359" s="7" t="s">
        <v>117</v>
      </c>
      <c r="D359" s="7"/>
      <c r="E359" s="7"/>
      <c r="F359" s="7"/>
      <c r="G359" s="7"/>
      <c r="H359" s="7"/>
      <c r="I359" s="7"/>
      <c r="J359" s="7"/>
      <c r="K359" s="7"/>
      <c r="L359" s="8" t="str">
        <f>IFERROR(VLOOKUP(C359,[2]重货!$T:$AB,8,0),"")</f>
        <v/>
      </c>
      <c r="M359" s="8" t="str">
        <f>IFERROR(VLOOKUP(C359,[2]重货!$T:$AB,9,0),"")</f>
        <v/>
      </c>
    </row>
    <row r="360" spans="1:13" ht="20.100000000000001" customHeight="1" x14ac:dyDescent="0.2">
      <c r="A360" s="7" t="s">
        <v>399</v>
      </c>
      <c r="B360" s="7" t="s">
        <v>336</v>
      </c>
      <c r="C360" s="7" t="s">
        <v>461</v>
      </c>
      <c r="D360" s="7"/>
      <c r="E360" s="7"/>
      <c r="F360" s="7"/>
      <c r="G360" s="7"/>
      <c r="H360" s="7"/>
      <c r="I360" s="7"/>
      <c r="J360" s="7"/>
      <c r="K360" s="7"/>
      <c r="L360" s="8" t="str">
        <f>IFERROR(VLOOKUP(C360,[2]重货!$T:$AB,8,0),"")</f>
        <v/>
      </c>
      <c r="M360" s="8" t="str">
        <f>IFERROR(VLOOKUP(C360,[2]重货!$T:$AB,9,0),"")</f>
        <v/>
      </c>
    </row>
    <row r="361" spans="1:13" ht="20.100000000000001" customHeight="1" x14ac:dyDescent="0.2">
      <c r="A361" s="7" t="s">
        <v>399</v>
      </c>
      <c r="B361" s="7" t="s">
        <v>336</v>
      </c>
      <c r="C361" s="7" t="s">
        <v>462</v>
      </c>
      <c r="D361" s="7"/>
      <c r="E361" s="7"/>
      <c r="F361" s="7"/>
      <c r="G361" s="7"/>
      <c r="H361" s="7"/>
      <c r="I361" s="7"/>
      <c r="J361" s="7"/>
      <c r="K361" s="7"/>
      <c r="L361" s="8" t="str">
        <f>IFERROR(VLOOKUP(C361,[2]重货!$T:$AB,8,0),"")</f>
        <v/>
      </c>
      <c r="M361" s="8" t="str">
        <f>IFERROR(VLOOKUP(C361,[2]重货!$T:$AB,9,0),"")</f>
        <v/>
      </c>
    </row>
    <row r="362" spans="1:13" ht="20.100000000000001" customHeight="1" x14ac:dyDescent="0.2">
      <c r="A362" s="7" t="s">
        <v>399</v>
      </c>
      <c r="B362" s="7" t="s">
        <v>336</v>
      </c>
      <c r="C362" s="7" t="s">
        <v>463</v>
      </c>
      <c r="D362" s="7"/>
      <c r="E362" s="7"/>
      <c r="F362" s="7"/>
      <c r="G362" s="7"/>
      <c r="H362" s="7"/>
      <c r="I362" s="7"/>
      <c r="J362" s="7"/>
      <c r="K362" s="7"/>
      <c r="L362" s="8" t="str">
        <f>IFERROR(VLOOKUP(C362,[2]重货!$T:$AB,8,0),"")</f>
        <v/>
      </c>
      <c r="M362" s="8" t="str">
        <f>IFERROR(VLOOKUP(C362,[2]重货!$T:$AB,9,0),"")</f>
        <v/>
      </c>
    </row>
    <row r="363" spans="1:13" ht="20.100000000000001" customHeight="1" x14ac:dyDescent="0.2">
      <c r="A363" s="7" t="s">
        <v>399</v>
      </c>
      <c r="B363" s="7" t="s">
        <v>336</v>
      </c>
      <c r="C363" s="7" t="s">
        <v>464</v>
      </c>
      <c r="D363" s="7"/>
      <c r="E363" s="7"/>
      <c r="F363" s="7"/>
      <c r="G363" s="7"/>
      <c r="H363" s="7"/>
      <c r="I363" s="7"/>
      <c r="J363" s="7"/>
      <c r="K363" s="7"/>
      <c r="L363" s="8" t="str">
        <f>IFERROR(VLOOKUP(C363,[2]重货!$T:$AB,8,0),"")</f>
        <v/>
      </c>
      <c r="M363" s="8" t="str">
        <f>IFERROR(VLOOKUP(C363,[2]重货!$T:$AB,9,0),"")</f>
        <v/>
      </c>
    </row>
    <row r="364" spans="1:13" ht="20.100000000000001" customHeight="1" x14ac:dyDescent="0.2">
      <c r="A364" s="7" t="s">
        <v>399</v>
      </c>
      <c r="B364" s="7" t="s">
        <v>336</v>
      </c>
      <c r="C364" s="7" t="s">
        <v>465</v>
      </c>
      <c r="D364" s="7"/>
      <c r="E364" s="7"/>
      <c r="F364" s="7"/>
      <c r="G364" s="7"/>
      <c r="H364" s="7"/>
      <c r="I364" s="7"/>
      <c r="J364" s="7"/>
      <c r="K364" s="7"/>
      <c r="L364" s="8" t="str">
        <f>IFERROR(VLOOKUP(C364,[2]重货!$T:$AB,8,0),"")</f>
        <v/>
      </c>
      <c r="M364" s="8" t="str">
        <f>IFERROR(VLOOKUP(C364,[2]重货!$T:$AB,9,0),"")</f>
        <v/>
      </c>
    </row>
    <row r="365" spans="1:13" ht="20.100000000000001" customHeight="1" x14ac:dyDescent="0.2">
      <c r="A365" s="7" t="s">
        <v>399</v>
      </c>
      <c r="B365" s="7" t="s">
        <v>336</v>
      </c>
      <c r="C365" s="7" t="s">
        <v>466</v>
      </c>
      <c r="D365" s="7"/>
      <c r="E365" s="7"/>
      <c r="F365" s="7"/>
      <c r="G365" s="7"/>
      <c r="H365" s="7"/>
      <c r="I365" s="7"/>
      <c r="J365" s="7"/>
      <c r="K365" s="7"/>
      <c r="L365" s="8" t="str">
        <f>IFERROR(VLOOKUP(C365,[2]重货!$T:$AB,8,0),"")</f>
        <v/>
      </c>
      <c r="M365" s="8" t="str">
        <f>IFERROR(VLOOKUP(C365,[2]重货!$T:$AB,9,0),"")</f>
        <v/>
      </c>
    </row>
    <row r="366" spans="1:13" ht="20.100000000000001" customHeight="1" x14ac:dyDescent="0.2">
      <c r="A366" s="7" t="s">
        <v>399</v>
      </c>
      <c r="B366" s="7" t="s">
        <v>336</v>
      </c>
      <c r="C366" s="7" t="s">
        <v>467</v>
      </c>
      <c r="D366" s="7"/>
      <c r="E366" s="7"/>
      <c r="F366" s="7"/>
      <c r="G366" s="7"/>
      <c r="H366" s="7"/>
      <c r="I366" s="7"/>
      <c r="J366" s="7"/>
      <c r="K366" s="7"/>
      <c r="L366" s="8" t="str">
        <f>IFERROR(VLOOKUP(C366,[2]重货!$T:$AB,8,0),"")</f>
        <v/>
      </c>
      <c r="M366" s="8" t="str">
        <f>IFERROR(VLOOKUP(C366,[2]重货!$T:$AB,9,0),"")</f>
        <v/>
      </c>
    </row>
    <row r="367" spans="1:13" ht="20.100000000000001" customHeight="1" x14ac:dyDescent="0.2">
      <c r="A367" s="7" t="s">
        <v>399</v>
      </c>
      <c r="B367" s="7" t="s">
        <v>336</v>
      </c>
      <c r="C367" s="7" t="s">
        <v>468</v>
      </c>
      <c r="D367" s="7"/>
      <c r="E367" s="7"/>
      <c r="F367" s="7"/>
      <c r="G367" s="7"/>
      <c r="H367" s="7"/>
      <c r="I367" s="7"/>
      <c r="J367" s="7"/>
      <c r="K367" s="7"/>
      <c r="L367" s="8" t="str">
        <f>IFERROR(VLOOKUP(C367,[2]重货!$T:$AB,8,0),"")</f>
        <v/>
      </c>
      <c r="M367" s="8" t="str">
        <f>IFERROR(VLOOKUP(C367,[2]重货!$T:$AB,9,0),"")</f>
        <v/>
      </c>
    </row>
    <row r="368" spans="1:13" ht="20.100000000000001" customHeight="1" x14ac:dyDescent="0.2">
      <c r="A368" s="7" t="s">
        <v>399</v>
      </c>
      <c r="B368" s="7" t="s">
        <v>336</v>
      </c>
      <c r="C368" s="7" t="s">
        <v>469</v>
      </c>
      <c r="D368" s="7"/>
      <c r="E368" s="7"/>
      <c r="F368" s="7"/>
      <c r="G368" s="7"/>
      <c r="H368" s="7"/>
      <c r="I368" s="7"/>
      <c r="J368" s="7"/>
      <c r="K368" s="7"/>
      <c r="L368" s="8" t="str">
        <f>IFERROR(VLOOKUP(C368,[2]重货!$T:$AB,8,0),"")</f>
        <v/>
      </c>
      <c r="M368" s="8" t="str">
        <f>IFERROR(VLOOKUP(C368,[2]重货!$T:$AB,9,0),"")</f>
        <v/>
      </c>
    </row>
    <row r="369" spans="1:13" ht="20.100000000000001" customHeight="1" x14ac:dyDescent="0.2">
      <c r="A369" s="7" t="s">
        <v>399</v>
      </c>
      <c r="B369" s="7" t="s">
        <v>336</v>
      </c>
      <c r="C369" s="7" t="s">
        <v>470</v>
      </c>
      <c r="D369" s="7"/>
      <c r="E369" s="7"/>
      <c r="F369" s="7"/>
      <c r="G369" s="7"/>
      <c r="H369" s="7"/>
      <c r="I369" s="7"/>
      <c r="J369" s="7"/>
      <c r="K369" s="7"/>
      <c r="L369" s="8" t="str">
        <f>IFERROR(VLOOKUP(C369,[2]重货!$T:$AB,8,0),"")</f>
        <v/>
      </c>
      <c r="M369" s="8" t="str">
        <f>IFERROR(VLOOKUP(C369,[2]重货!$T:$AB,9,0),"")</f>
        <v/>
      </c>
    </row>
    <row r="370" spans="1:13" ht="20.100000000000001" customHeight="1" x14ac:dyDescent="0.2">
      <c r="A370" s="7" t="s">
        <v>399</v>
      </c>
      <c r="B370" s="7" t="s">
        <v>337</v>
      </c>
      <c r="C370" s="7" t="s">
        <v>471</v>
      </c>
      <c r="D370" s="7"/>
      <c r="E370" s="7"/>
      <c r="F370" s="7"/>
      <c r="G370" s="7"/>
      <c r="H370" s="7"/>
      <c r="I370" s="7"/>
      <c r="J370" s="7"/>
      <c r="K370" s="7"/>
      <c r="L370" s="8" t="str">
        <f>IFERROR(VLOOKUP(C370,[2]重货!$T:$AB,8,0),"")</f>
        <v/>
      </c>
      <c r="M370" s="8" t="str">
        <f>IFERROR(VLOOKUP(C370,[2]重货!$T:$AB,9,0),"")</f>
        <v/>
      </c>
    </row>
    <row r="371" spans="1:13" ht="20.100000000000001" customHeight="1" x14ac:dyDescent="0.2">
      <c r="A371" s="7" t="s">
        <v>399</v>
      </c>
      <c r="B371" s="7" t="s">
        <v>337</v>
      </c>
      <c r="C371" s="7" t="s">
        <v>341</v>
      </c>
      <c r="D371" s="7"/>
      <c r="E371" s="7"/>
      <c r="F371" s="7"/>
      <c r="G371" s="7"/>
      <c r="H371" s="7"/>
      <c r="I371" s="7"/>
      <c r="J371" s="7"/>
      <c r="K371" s="7"/>
      <c r="L371" s="8" t="str">
        <f>IFERROR(VLOOKUP(C371,[2]重货!$T:$AB,8,0),"")</f>
        <v/>
      </c>
      <c r="M371" s="8" t="str">
        <f>IFERROR(VLOOKUP(C371,[2]重货!$T:$AB,9,0),"")</f>
        <v/>
      </c>
    </row>
    <row r="372" spans="1:13" ht="20.100000000000001" customHeight="1" x14ac:dyDescent="0.2">
      <c r="A372" s="7" t="s">
        <v>399</v>
      </c>
      <c r="B372" s="7" t="s">
        <v>337</v>
      </c>
      <c r="C372" s="7" t="s">
        <v>340</v>
      </c>
      <c r="D372" s="7"/>
      <c r="E372" s="7"/>
      <c r="F372" s="7"/>
      <c r="G372" s="7"/>
      <c r="H372" s="7"/>
      <c r="I372" s="7"/>
      <c r="J372" s="7"/>
      <c r="K372" s="7"/>
      <c r="L372" s="8" t="str">
        <f>IFERROR(VLOOKUP(C372,[2]重货!$T:$AB,8,0),"")</f>
        <v/>
      </c>
      <c r="M372" s="8" t="str">
        <f>IFERROR(VLOOKUP(C372,[2]重货!$T:$AB,9,0),"")</f>
        <v/>
      </c>
    </row>
    <row r="373" spans="1:13" ht="20.100000000000001" customHeight="1" x14ac:dyDescent="0.2">
      <c r="A373" s="7" t="s">
        <v>399</v>
      </c>
      <c r="B373" s="7" t="s">
        <v>337</v>
      </c>
      <c r="C373" s="7" t="s">
        <v>472</v>
      </c>
      <c r="D373" s="7"/>
      <c r="E373" s="7"/>
      <c r="F373" s="7"/>
      <c r="G373" s="7"/>
      <c r="H373" s="7"/>
      <c r="I373" s="7"/>
      <c r="J373" s="7"/>
      <c r="K373" s="7"/>
      <c r="L373" s="8" t="str">
        <f>IFERROR(VLOOKUP(C373,[2]重货!$T:$AB,8,0),"")</f>
        <v/>
      </c>
      <c r="M373" s="8" t="str">
        <f>IFERROR(VLOOKUP(C373,[2]重货!$T:$AB,9,0),"")</f>
        <v/>
      </c>
    </row>
    <row r="374" spans="1:13" ht="20.100000000000001" customHeight="1" x14ac:dyDescent="0.2">
      <c r="A374" s="7" t="s">
        <v>399</v>
      </c>
      <c r="B374" s="7" t="s">
        <v>337</v>
      </c>
      <c r="C374" s="7" t="s">
        <v>473</v>
      </c>
      <c r="D374" s="7"/>
      <c r="E374" s="7"/>
      <c r="F374" s="7"/>
      <c r="G374" s="7"/>
      <c r="H374" s="7"/>
      <c r="I374" s="7"/>
      <c r="J374" s="7"/>
      <c r="K374" s="7"/>
      <c r="L374" s="8" t="str">
        <f>IFERROR(VLOOKUP(C374,[2]重货!$T:$AB,8,0),"")</f>
        <v/>
      </c>
      <c r="M374" s="8" t="str">
        <f>IFERROR(VLOOKUP(C374,[2]重货!$T:$AB,9,0),"")</f>
        <v/>
      </c>
    </row>
    <row r="375" spans="1:13" ht="20.100000000000001" customHeight="1" x14ac:dyDescent="0.2">
      <c r="A375" s="7" t="s">
        <v>399</v>
      </c>
      <c r="B375" s="7" t="s">
        <v>337</v>
      </c>
      <c r="C375" s="7" t="s">
        <v>474</v>
      </c>
      <c r="D375" s="7"/>
      <c r="E375" s="7"/>
      <c r="F375" s="7"/>
      <c r="G375" s="7"/>
      <c r="H375" s="7"/>
      <c r="I375" s="7"/>
      <c r="J375" s="7"/>
      <c r="K375" s="7"/>
      <c r="L375" s="8" t="str">
        <f>IFERROR(VLOOKUP(C375,[2]重货!$T:$AB,8,0),"")</f>
        <v/>
      </c>
      <c r="M375" s="8" t="str">
        <f>IFERROR(VLOOKUP(C375,[2]重货!$T:$AB,9,0),"")</f>
        <v/>
      </c>
    </row>
    <row r="376" spans="1:13" ht="20.100000000000001" customHeight="1" x14ac:dyDescent="0.2">
      <c r="A376" s="7" t="s">
        <v>399</v>
      </c>
      <c r="B376" s="7" t="s">
        <v>337</v>
      </c>
      <c r="C376" s="7" t="s">
        <v>475</v>
      </c>
      <c r="D376" s="7"/>
      <c r="E376" s="7"/>
      <c r="F376" s="7"/>
      <c r="G376" s="7"/>
      <c r="H376" s="7"/>
      <c r="I376" s="7"/>
      <c r="J376" s="7"/>
      <c r="K376" s="7"/>
      <c r="L376" s="8" t="str">
        <f>IFERROR(VLOOKUP(C376,[2]重货!$T:$AB,8,0),"")</f>
        <v/>
      </c>
      <c r="M376" s="8" t="str">
        <f>IFERROR(VLOOKUP(C376,[2]重货!$T:$AB,9,0),"")</f>
        <v/>
      </c>
    </row>
    <row r="377" spans="1:13" ht="20.100000000000001" customHeight="1" x14ac:dyDescent="0.2">
      <c r="A377" s="7" t="s">
        <v>399</v>
      </c>
      <c r="B377" s="7" t="s">
        <v>345</v>
      </c>
      <c r="C377" s="7" t="s">
        <v>351</v>
      </c>
      <c r="D377" s="7"/>
      <c r="E377" s="7"/>
      <c r="F377" s="7"/>
      <c r="G377" s="7"/>
      <c r="H377" s="7"/>
      <c r="I377" s="7"/>
      <c r="J377" s="7"/>
      <c r="K377" s="7"/>
      <c r="L377" s="8" t="str">
        <f>IFERROR(VLOOKUP(C377,[2]重货!$T:$AB,8,0),"")</f>
        <v/>
      </c>
      <c r="M377" s="8" t="str">
        <f>IFERROR(VLOOKUP(C377,[2]重货!$T:$AB,9,0),"")</f>
        <v/>
      </c>
    </row>
    <row r="378" spans="1:13" ht="20.100000000000001" customHeight="1" x14ac:dyDescent="0.2">
      <c r="A378" s="7" t="s">
        <v>399</v>
      </c>
      <c r="B378" s="7" t="s">
        <v>345</v>
      </c>
      <c r="C378" s="7" t="s">
        <v>349</v>
      </c>
      <c r="D378" s="7"/>
      <c r="E378" s="7"/>
      <c r="F378" s="7"/>
      <c r="G378" s="7"/>
      <c r="H378" s="7"/>
      <c r="I378" s="7"/>
      <c r="J378" s="7"/>
      <c r="K378" s="7"/>
      <c r="L378" s="8" t="str">
        <f>IFERROR(VLOOKUP(C378,[2]重货!$T:$AB,8,0),"")</f>
        <v/>
      </c>
      <c r="M378" s="8" t="str">
        <f>IFERROR(VLOOKUP(C378,[2]重货!$T:$AB,9,0),"")</f>
        <v/>
      </c>
    </row>
    <row r="379" spans="1:13" ht="20.100000000000001" customHeight="1" x14ac:dyDescent="0.2">
      <c r="A379" s="7" t="s">
        <v>399</v>
      </c>
      <c r="B379" s="7" t="s">
        <v>345</v>
      </c>
      <c r="C379" s="7" t="s">
        <v>352</v>
      </c>
      <c r="D379" s="7"/>
      <c r="E379" s="7"/>
      <c r="F379" s="7"/>
      <c r="G379" s="7"/>
      <c r="H379" s="7"/>
      <c r="I379" s="7"/>
      <c r="J379" s="7"/>
      <c r="K379" s="7"/>
      <c r="L379" s="8" t="str">
        <f>IFERROR(VLOOKUP(C379,[2]重货!$T:$AB,8,0),"")</f>
        <v/>
      </c>
      <c r="M379" s="8" t="str">
        <f>IFERROR(VLOOKUP(C379,[2]重货!$T:$AB,9,0),"")</f>
        <v/>
      </c>
    </row>
    <row r="380" spans="1:13" ht="20.100000000000001" customHeight="1" x14ac:dyDescent="0.2">
      <c r="A380" s="7" t="s">
        <v>399</v>
      </c>
      <c r="B380" s="7" t="s">
        <v>345</v>
      </c>
      <c r="C380" s="7" t="s">
        <v>476</v>
      </c>
      <c r="D380" s="7"/>
      <c r="E380" s="7"/>
      <c r="F380" s="7"/>
      <c r="G380" s="7"/>
      <c r="H380" s="7"/>
      <c r="I380" s="7"/>
      <c r="J380" s="7"/>
      <c r="K380" s="7"/>
      <c r="L380" s="8" t="str">
        <f>IFERROR(VLOOKUP(C380,[2]重货!$T:$AB,8,0),"")</f>
        <v/>
      </c>
      <c r="M380" s="8" t="str">
        <f>IFERROR(VLOOKUP(C380,[2]重货!$T:$AB,9,0),"")</f>
        <v/>
      </c>
    </row>
    <row r="381" spans="1:13" ht="20.100000000000001" customHeight="1" x14ac:dyDescent="0.2">
      <c r="A381" s="7" t="s">
        <v>399</v>
      </c>
      <c r="B381" s="7" t="s">
        <v>345</v>
      </c>
      <c r="C381" s="7" t="s">
        <v>361</v>
      </c>
      <c r="D381" s="7"/>
      <c r="E381" s="7"/>
      <c r="F381" s="7"/>
      <c r="G381" s="7"/>
      <c r="H381" s="7"/>
      <c r="I381" s="7"/>
      <c r="J381" s="7"/>
      <c r="K381" s="7"/>
      <c r="L381" s="8" t="str">
        <f>IFERROR(VLOOKUP(C381,[2]重货!$T:$AB,8,0),"")</f>
        <v/>
      </c>
      <c r="M381" s="8" t="str">
        <f>IFERROR(VLOOKUP(C381,[2]重货!$T:$AB,9,0),"")</f>
        <v/>
      </c>
    </row>
    <row r="382" spans="1:13" ht="20.100000000000001" customHeight="1" x14ac:dyDescent="0.2">
      <c r="A382" s="7" t="s">
        <v>399</v>
      </c>
      <c r="B382" s="7" t="s">
        <v>345</v>
      </c>
      <c r="C382" s="7" t="s">
        <v>354</v>
      </c>
      <c r="D382" s="7"/>
      <c r="E382" s="7"/>
      <c r="F382" s="7"/>
      <c r="G382" s="7"/>
      <c r="H382" s="7"/>
      <c r="I382" s="7"/>
      <c r="J382" s="7"/>
      <c r="K382" s="7"/>
      <c r="L382" s="8">
        <f>IFERROR(VLOOKUP(C382,[2]重货!$T:$AB,8,0),"")</f>
        <v>3.3112582781456954E-3</v>
      </c>
      <c r="M382" s="8">
        <f>IFERROR(VLOOKUP(C382,[2]重货!$T:$AB,9,0),"")</f>
        <v>2.1502941961344417E-3</v>
      </c>
    </row>
    <row r="383" spans="1:13" ht="20.100000000000001" customHeight="1" x14ac:dyDescent="0.2">
      <c r="A383" s="7" t="s">
        <v>399</v>
      </c>
      <c r="B383" s="7" t="s">
        <v>345</v>
      </c>
      <c r="C383" s="7" t="s">
        <v>477</v>
      </c>
      <c r="D383" s="7"/>
      <c r="E383" s="7"/>
      <c r="F383" s="7"/>
      <c r="G383" s="7"/>
      <c r="H383" s="7"/>
      <c r="I383" s="7"/>
      <c r="J383" s="7"/>
      <c r="K383" s="7"/>
      <c r="L383" s="8" t="str">
        <f>IFERROR(VLOOKUP(C383,[2]重货!$T:$AB,8,0),"")</f>
        <v/>
      </c>
      <c r="M383" s="8" t="str">
        <f>IFERROR(VLOOKUP(C383,[2]重货!$T:$AB,9,0),"")</f>
        <v/>
      </c>
    </row>
    <row r="384" spans="1:13" ht="20.100000000000001" customHeight="1" x14ac:dyDescent="0.2">
      <c r="A384" s="7" t="s">
        <v>399</v>
      </c>
      <c r="B384" s="7" t="s">
        <v>345</v>
      </c>
      <c r="C384" s="7" t="s">
        <v>358</v>
      </c>
      <c r="D384" s="7"/>
      <c r="E384" s="7"/>
      <c r="F384" s="7"/>
      <c r="G384" s="7"/>
      <c r="H384" s="7"/>
      <c r="I384" s="7"/>
      <c r="J384" s="7"/>
      <c r="K384" s="7"/>
      <c r="L384" s="8" t="str">
        <f>IFERROR(VLOOKUP(C384,[2]重货!$T:$AB,8,0),"")</f>
        <v/>
      </c>
      <c r="M384" s="8" t="str">
        <f>IFERROR(VLOOKUP(C384,[2]重货!$T:$AB,9,0),"")</f>
        <v/>
      </c>
    </row>
    <row r="385" spans="1:13" ht="20.100000000000001" customHeight="1" x14ac:dyDescent="0.2">
      <c r="A385" s="7" t="s">
        <v>399</v>
      </c>
      <c r="B385" s="7" t="s">
        <v>345</v>
      </c>
      <c r="C385" s="7" t="s">
        <v>478</v>
      </c>
      <c r="D385" s="7"/>
      <c r="E385" s="7"/>
      <c r="F385" s="7"/>
      <c r="G385" s="7"/>
      <c r="H385" s="7"/>
      <c r="I385" s="7"/>
      <c r="J385" s="7"/>
      <c r="K385" s="7"/>
      <c r="L385" s="8" t="str">
        <f>IFERROR(VLOOKUP(C385,[2]重货!$T:$AB,8,0),"")</f>
        <v/>
      </c>
      <c r="M385" s="8" t="str">
        <f>IFERROR(VLOOKUP(C385,[2]重货!$T:$AB,9,0),"")</f>
        <v/>
      </c>
    </row>
    <row r="386" spans="1:13" ht="20.100000000000001" customHeight="1" x14ac:dyDescent="0.2">
      <c r="A386" s="7" t="s">
        <v>399</v>
      </c>
      <c r="B386" s="7" t="s">
        <v>345</v>
      </c>
      <c r="C386" s="7" t="s">
        <v>479</v>
      </c>
      <c r="D386" s="7"/>
      <c r="E386" s="7"/>
      <c r="F386" s="7"/>
      <c r="G386" s="7"/>
      <c r="H386" s="7"/>
      <c r="I386" s="7"/>
      <c r="J386" s="7"/>
      <c r="K386" s="7"/>
      <c r="L386" s="8" t="str">
        <f>IFERROR(VLOOKUP(C386,[2]重货!$T:$AB,8,0),"")</f>
        <v/>
      </c>
      <c r="M386" s="8" t="str">
        <f>IFERROR(VLOOKUP(C386,[2]重货!$T:$AB,9,0),"")</f>
        <v/>
      </c>
    </row>
    <row r="387" spans="1:13" ht="20.100000000000001" customHeight="1" x14ac:dyDescent="0.2">
      <c r="A387" s="7" t="s">
        <v>399</v>
      </c>
      <c r="B387" s="7" t="s">
        <v>345</v>
      </c>
      <c r="C387" s="7" t="s">
        <v>529</v>
      </c>
      <c r="D387" s="7"/>
      <c r="E387" s="7"/>
      <c r="F387" s="7"/>
      <c r="G387" s="7"/>
      <c r="H387" s="7"/>
      <c r="I387" s="7"/>
      <c r="J387" s="7"/>
      <c r="K387" s="7"/>
      <c r="L387" s="8">
        <f>IFERROR(VLOOKUP(C387,[2]重货!$T:$AB,8,0),"")</f>
        <v>3.3112582781456954E-3</v>
      </c>
      <c r="M387" s="8">
        <f>IFERROR(VLOOKUP(C387,[2]重货!$T:$AB,9,0),"")</f>
        <v>3.5403733821675128E-3</v>
      </c>
    </row>
    <row r="388" spans="1:13" ht="20.100000000000001" customHeight="1" x14ac:dyDescent="0.2">
      <c r="A388" s="7" t="s">
        <v>399</v>
      </c>
      <c r="B388" s="7" t="s">
        <v>345</v>
      </c>
      <c r="C388" s="7" t="s">
        <v>360</v>
      </c>
      <c r="D388" s="7"/>
      <c r="E388" s="7"/>
      <c r="F388" s="7"/>
      <c r="G388" s="7"/>
      <c r="H388" s="7"/>
      <c r="I388" s="7"/>
      <c r="J388" s="7"/>
      <c r="K388" s="7"/>
      <c r="L388" s="8" t="str">
        <f>IFERROR(VLOOKUP(C388,[2]重货!$T:$AB,8,0),"")</f>
        <v/>
      </c>
      <c r="M388" s="8" t="str">
        <f>IFERROR(VLOOKUP(C388,[2]重货!$T:$AB,9,0),"")</f>
        <v/>
      </c>
    </row>
    <row r="389" spans="1:13" ht="20.100000000000001" customHeight="1" x14ac:dyDescent="0.2">
      <c r="A389" s="7" t="s">
        <v>399</v>
      </c>
      <c r="B389" s="7" t="s">
        <v>345</v>
      </c>
      <c r="C389" s="7" t="s">
        <v>363</v>
      </c>
      <c r="D389" s="7"/>
      <c r="E389" s="7"/>
      <c r="F389" s="7"/>
      <c r="G389" s="7"/>
      <c r="H389" s="7"/>
      <c r="I389" s="7"/>
      <c r="J389" s="7"/>
      <c r="K389" s="7"/>
      <c r="L389" s="8" t="str">
        <f>IFERROR(VLOOKUP(C389,[2]重货!$T:$AB,8,0),"")</f>
        <v/>
      </c>
      <c r="M389" s="8" t="str">
        <f>IFERROR(VLOOKUP(C389,[2]重货!$T:$AB,9,0),"")</f>
        <v/>
      </c>
    </row>
    <row r="390" spans="1:13" ht="20.100000000000001" customHeight="1" x14ac:dyDescent="0.2">
      <c r="A390" s="7" t="s">
        <v>399</v>
      </c>
      <c r="B390" s="7" t="s">
        <v>345</v>
      </c>
      <c r="C390" s="7" t="s">
        <v>364</v>
      </c>
      <c r="D390" s="7"/>
      <c r="E390" s="7"/>
      <c r="F390" s="7"/>
      <c r="G390" s="7"/>
      <c r="H390" s="7"/>
      <c r="I390" s="7"/>
      <c r="J390" s="7"/>
      <c r="K390" s="7"/>
      <c r="L390" s="8" t="str">
        <f>IFERROR(VLOOKUP(C390,[2]重货!$T:$AB,8,0),"")</f>
        <v/>
      </c>
      <c r="M390" s="8" t="str">
        <f>IFERROR(VLOOKUP(C390,[2]重货!$T:$AB,9,0),"")</f>
        <v/>
      </c>
    </row>
    <row r="391" spans="1:13" ht="20.100000000000001" customHeight="1" x14ac:dyDescent="0.2">
      <c r="A391" s="7" t="s">
        <v>399</v>
      </c>
      <c r="B391" s="7" t="s">
        <v>345</v>
      </c>
      <c r="C391" s="7" t="s">
        <v>480</v>
      </c>
      <c r="D391" s="7"/>
      <c r="E391" s="7"/>
      <c r="F391" s="7"/>
      <c r="G391" s="7"/>
      <c r="H391" s="7"/>
      <c r="I391" s="7"/>
      <c r="J391" s="7"/>
      <c r="K391" s="7"/>
      <c r="L391" s="8" t="str">
        <f>IFERROR(VLOOKUP(C391,[2]重货!$T:$AB,8,0),"")</f>
        <v/>
      </c>
      <c r="M391" s="8" t="str">
        <f>IFERROR(VLOOKUP(C391,[2]重货!$T:$AB,9,0),"")</f>
        <v/>
      </c>
    </row>
    <row r="392" spans="1:13" ht="20.100000000000001" customHeight="1" x14ac:dyDescent="0.2">
      <c r="A392" s="7" t="s">
        <v>399</v>
      </c>
      <c r="B392" s="7" t="s">
        <v>345</v>
      </c>
      <c r="C392" s="7" t="s">
        <v>366</v>
      </c>
      <c r="D392" s="7"/>
      <c r="E392" s="7"/>
      <c r="F392" s="7"/>
      <c r="G392" s="7"/>
      <c r="H392" s="7"/>
      <c r="I392" s="7"/>
      <c r="J392" s="7"/>
      <c r="K392" s="7"/>
      <c r="L392" s="8">
        <f>IFERROR(VLOOKUP(C392,[2]重货!$T:$AB,8,0),"")</f>
        <v>3.9735099337748346E-2</v>
      </c>
      <c r="M392" s="8">
        <f>IFERROR(VLOOKUP(C392,[2]重货!$T:$AB,9,0),"")</f>
        <v>3.8572880413821987E-2</v>
      </c>
    </row>
    <row r="393" spans="1:13" ht="20.100000000000001" customHeight="1" x14ac:dyDescent="0.2">
      <c r="A393" s="7" t="s">
        <v>399</v>
      </c>
      <c r="B393" s="7" t="s">
        <v>345</v>
      </c>
      <c r="C393" s="7" t="s">
        <v>367</v>
      </c>
      <c r="D393" s="7"/>
      <c r="E393" s="7"/>
      <c r="F393" s="7"/>
      <c r="G393" s="7"/>
      <c r="H393" s="7"/>
      <c r="I393" s="7"/>
      <c r="J393" s="7"/>
      <c r="K393" s="7"/>
      <c r="L393" s="8" t="str">
        <f>IFERROR(VLOOKUP(C393,[2]重货!$T:$AB,8,0),"")</f>
        <v/>
      </c>
      <c r="M393" s="8" t="str">
        <f>IFERROR(VLOOKUP(C393,[2]重货!$T:$AB,9,0),"")</f>
        <v/>
      </c>
    </row>
    <row r="394" spans="1:13" ht="20.100000000000001" customHeight="1" x14ac:dyDescent="0.2">
      <c r="A394" s="7" t="s">
        <v>399</v>
      </c>
      <c r="B394" s="7" t="s">
        <v>345</v>
      </c>
      <c r="C394" s="7" t="s">
        <v>368</v>
      </c>
      <c r="D394" s="7"/>
      <c r="E394" s="7"/>
      <c r="F394" s="7"/>
      <c r="G394" s="7"/>
      <c r="H394" s="7"/>
      <c r="I394" s="7"/>
      <c r="J394" s="7"/>
      <c r="K394" s="7"/>
      <c r="L394" s="8" t="str">
        <f>IFERROR(VLOOKUP(C394,[2]重货!$T:$AB,8,0),"")</f>
        <v/>
      </c>
      <c r="M394" s="8" t="str">
        <f>IFERROR(VLOOKUP(C394,[2]重货!$T:$AB,9,0),"")</f>
        <v/>
      </c>
    </row>
    <row r="395" spans="1:13" ht="20.100000000000001" customHeight="1" x14ac:dyDescent="0.2">
      <c r="A395" s="7" t="s">
        <v>399</v>
      </c>
      <c r="B395" s="7" t="s">
        <v>345</v>
      </c>
      <c r="C395" s="7" t="s">
        <v>481</v>
      </c>
      <c r="D395" s="7"/>
      <c r="E395" s="7"/>
      <c r="F395" s="7"/>
      <c r="G395" s="7"/>
      <c r="H395" s="7"/>
      <c r="I395" s="7"/>
      <c r="J395" s="7"/>
      <c r="K395" s="7"/>
      <c r="L395" s="8" t="str">
        <f>IFERROR(VLOOKUP(C395,[2]重货!$T:$AB,8,0),"")</f>
        <v/>
      </c>
      <c r="M395" s="8" t="str">
        <f>IFERROR(VLOOKUP(C395,[2]重货!$T:$AB,9,0),"")</f>
        <v/>
      </c>
    </row>
    <row r="396" spans="1:13" ht="20.100000000000001" customHeight="1" x14ac:dyDescent="0.2">
      <c r="A396" s="7" t="s">
        <v>399</v>
      </c>
      <c r="B396" s="7" t="s">
        <v>345</v>
      </c>
      <c r="C396" s="7" t="s">
        <v>482</v>
      </c>
      <c r="D396" s="7"/>
      <c r="E396" s="7"/>
      <c r="F396" s="7"/>
      <c r="G396" s="7"/>
      <c r="H396" s="7"/>
      <c r="I396" s="7"/>
      <c r="J396" s="7"/>
      <c r="K396" s="7"/>
      <c r="L396" s="8" t="str">
        <f>IFERROR(VLOOKUP(C396,[2]重货!$T:$AB,8,0),"")</f>
        <v/>
      </c>
      <c r="M396" s="8" t="str">
        <f>IFERROR(VLOOKUP(C396,[2]重货!$T:$AB,9,0),"")</f>
        <v/>
      </c>
    </row>
    <row r="397" spans="1:13" ht="20.100000000000001" customHeight="1" x14ac:dyDescent="0.2">
      <c r="A397" s="7" t="s">
        <v>399</v>
      </c>
      <c r="B397" s="7" t="s">
        <v>345</v>
      </c>
      <c r="C397" s="7" t="s">
        <v>347</v>
      </c>
      <c r="D397" s="7"/>
      <c r="E397" s="7"/>
      <c r="F397" s="7"/>
      <c r="G397" s="7"/>
      <c r="H397" s="7"/>
      <c r="I397" s="7"/>
      <c r="J397" s="7"/>
      <c r="K397" s="7"/>
      <c r="L397" s="8" t="str">
        <f>IFERROR(VLOOKUP(C397,[2]重货!$T:$AB,8,0),"")</f>
        <v/>
      </c>
      <c r="M397" s="8" t="str">
        <f>IFERROR(VLOOKUP(C397,[2]重货!$T:$AB,9,0),"")</f>
        <v/>
      </c>
    </row>
    <row r="398" spans="1:13" ht="20.100000000000001" customHeight="1" x14ac:dyDescent="0.2">
      <c r="A398" s="7" t="s">
        <v>399</v>
      </c>
      <c r="B398" s="7" t="s">
        <v>369</v>
      </c>
      <c r="C398" s="7" t="s">
        <v>370</v>
      </c>
      <c r="D398" s="7"/>
      <c r="E398" s="7"/>
      <c r="F398" s="7"/>
      <c r="G398" s="7"/>
      <c r="H398" s="7"/>
      <c r="I398" s="7"/>
      <c r="J398" s="7"/>
      <c r="K398" s="7"/>
      <c r="L398" s="8" t="str">
        <f>IFERROR(VLOOKUP(C398,[2]重货!$T:$AB,8,0),"")</f>
        <v/>
      </c>
      <c r="M398" s="8" t="str">
        <f>IFERROR(VLOOKUP(C398,[2]重货!$T:$AB,9,0),"")</f>
        <v/>
      </c>
    </row>
    <row r="399" spans="1:13" ht="20.100000000000001" customHeight="1" x14ac:dyDescent="0.2">
      <c r="A399" s="7" t="s">
        <v>399</v>
      </c>
      <c r="B399" s="7" t="s">
        <v>369</v>
      </c>
      <c r="C399" s="7" t="s">
        <v>371</v>
      </c>
      <c r="D399" s="7"/>
      <c r="E399" s="7"/>
      <c r="F399" s="7"/>
      <c r="G399" s="7"/>
      <c r="H399" s="7"/>
      <c r="I399" s="7"/>
      <c r="J399" s="7"/>
      <c r="K399" s="7"/>
      <c r="L399" s="8" t="str">
        <f>IFERROR(VLOOKUP(C399,[2]重货!$T:$AB,8,0),"")</f>
        <v/>
      </c>
      <c r="M399" s="8" t="str">
        <f>IFERROR(VLOOKUP(C399,[2]重货!$T:$AB,9,0),"")</f>
        <v/>
      </c>
    </row>
    <row r="400" spans="1:13" ht="20.100000000000001" customHeight="1" x14ac:dyDescent="0.2">
      <c r="A400" s="7" t="s">
        <v>399</v>
      </c>
      <c r="B400" s="7" t="s">
        <v>369</v>
      </c>
      <c r="C400" s="7" t="s">
        <v>372</v>
      </c>
      <c r="D400" s="7"/>
      <c r="E400" s="7"/>
      <c r="F400" s="7"/>
      <c r="G400" s="7"/>
      <c r="H400" s="7"/>
      <c r="I400" s="7"/>
      <c r="J400" s="7"/>
      <c r="K400" s="7"/>
      <c r="L400" s="8">
        <f>IFERROR(VLOOKUP(C400,[2]重货!$T:$AB,8,0),"")</f>
        <v>3.3112582781456954E-3</v>
      </c>
      <c r="M400" s="8">
        <f>IFERROR(VLOOKUP(C400,[2]重货!$T:$AB,9,0),"")</f>
        <v>2.1502941961344417E-3</v>
      </c>
    </row>
    <row r="401" spans="1:13" ht="20.100000000000001" customHeight="1" x14ac:dyDescent="0.2">
      <c r="A401" s="7" t="s">
        <v>399</v>
      </c>
      <c r="B401" s="7" t="s">
        <v>369</v>
      </c>
      <c r="C401" s="7" t="s">
        <v>373</v>
      </c>
      <c r="D401" s="7"/>
      <c r="E401" s="7"/>
      <c r="F401" s="7"/>
      <c r="G401" s="7"/>
      <c r="H401" s="7"/>
      <c r="I401" s="7"/>
      <c r="J401" s="7"/>
      <c r="K401" s="7"/>
      <c r="L401" s="8" t="str">
        <f>IFERROR(VLOOKUP(C401,[2]重货!$T:$AB,8,0),"")</f>
        <v/>
      </c>
      <c r="M401" s="8" t="str">
        <f>IFERROR(VLOOKUP(C401,[2]重货!$T:$AB,9,0),"")</f>
        <v/>
      </c>
    </row>
    <row r="402" spans="1:13" ht="20.100000000000001" customHeight="1" x14ac:dyDescent="0.2">
      <c r="A402" s="7" t="s">
        <v>399</v>
      </c>
      <c r="B402" s="7" t="s">
        <v>369</v>
      </c>
      <c r="C402" s="7" t="s">
        <v>374</v>
      </c>
      <c r="D402" s="7"/>
      <c r="E402" s="7"/>
      <c r="F402" s="7"/>
      <c r="G402" s="7"/>
      <c r="H402" s="7"/>
      <c r="I402" s="7"/>
      <c r="J402" s="7"/>
      <c r="K402" s="7"/>
      <c r="L402" s="8" t="str">
        <f>IFERROR(VLOOKUP(C402,[2]重货!$T:$AB,8,0),"")</f>
        <v/>
      </c>
      <c r="M402" s="8" t="str">
        <f>IFERROR(VLOOKUP(C402,[2]重货!$T:$AB,9,0),"")</f>
        <v/>
      </c>
    </row>
    <row r="403" spans="1:13" ht="20.100000000000001" customHeight="1" x14ac:dyDescent="0.2">
      <c r="A403" s="7" t="s">
        <v>399</v>
      </c>
      <c r="B403" s="7" t="s">
        <v>369</v>
      </c>
      <c r="C403" s="7" t="s">
        <v>375</v>
      </c>
      <c r="D403" s="7"/>
      <c r="E403" s="7"/>
      <c r="F403" s="7"/>
      <c r="G403" s="7"/>
      <c r="H403" s="7"/>
      <c r="I403" s="7"/>
      <c r="J403" s="7"/>
      <c r="K403" s="7"/>
      <c r="L403" s="8" t="str">
        <f>IFERROR(VLOOKUP(C403,[2]重货!$T:$AB,8,0),"")</f>
        <v/>
      </c>
      <c r="M403" s="8" t="str">
        <f>IFERROR(VLOOKUP(C403,[2]重货!$T:$AB,9,0),"")</f>
        <v/>
      </c>
    </row>
    <row r="404" spans="1:13" ht="20.100000000000001" customHeight="1" x14ac:dyDescent="0.2">
      <c r="A404" s="7" t="s">
        <v>399</v>
      </c>
      <c r="B404" s="7" t="s">
        <v>369</v>
      </c>
      <c r="C404" s="7" t="s">
        <v>376</v>
      </c>
      <c r="D404" s="7"/>
      <c r="E404" s="7"/>
      <c r="F404" s="7"/>
      <c r="G404" s="7"/>
      <c r="H404" s="7"/>
      <c r="I404" s="7"/>
      <c r="J404" s="7"/>
      <c r="K404" s="7"/>
      <c r="L404" s="8">
        <f>IFERROR(VLOOKUP(C404,[2]重货!$T:$AB,8,0),"")</f>
        <v>9.9337748344370865E-3</v>
      </c>
      <c r="M404" s="8">
        <f>IFERROR(VLOOKUP(C404,[2]重货!$T:$AB,9,0),"")</f>
        <v>9.6763238826049879E-3</v>
      </c>
    </row>
    <row r="405" spans="1:13" ht="20.100000000000001" customHeight="1" x14ac:dyDescent="0.2">
      <c r="A405" s="7" t="s">
        <v>399</v>
      </c>
      <c r="B405" s="7" t="s">
        <v>369</v>
      </c>
      <c r="C405" s="7" t="s">
        <v>377</v>
      </c>
      <c r="D405" s="7"/>
      <c r="E405" s="7"/>
      <c r="F405" s="7"/>
      <c r="G405" s="7"/>
      <c r="H405" s="7"/>
      <c r="I405" s="7"/>
      <c r="J405" s="7"/>
      <c r="K405" s="7"/>
      <c r="L405" s="8" t="str">
        <f>IFERROR(VLOOKUP(C405,[2]重货!$T:$AB,8,0),"")</f>
        <v/>
      </c>
      <c r="M405" s="8" t="str">
        <f>IFERROR(VLOOKUP(C405,[2]重货!$T:$AB,9,0),"")</f>
        <v/>
      </c>
    </row>
    <row r="406" spans="1:13" ht="20.100000000000001" customHeight="1" x14ac:dyDescent="0.2">
      <c r="A406" s="7" t="s">
        <v>399</v>
      </c>
      <c r="B406" s="7" t="s">
        <v>369</v>
      </c>
      <c r="C406" s="7" t="s">
        <v>378</v>
      </c>
      <c r="D406" s="7"/>
      <c r="E406" s="7"/>
      <c r="F406" s="7"/>
      <c r="G406" s="7"/>
      <c r="H406" s="7"/>
      <c r="I406" s="7"/>
      <c r="J406" s="7"/>
      <c r="K406" s="7"/>
      <c r="L406" s="8" t="str">
        <f>IFERROR(VLOOKUP(C406,[2]重货!$T:$AB,8,0),"")</f>
        <v/>
      </c>
      <c r="M406" s="8" t="str">
        <f>IFERROR(VLOOKUP(C406,[2]重货!$T:$AB,9,0),"")</f>
        <v/>
      </c>
    </row>
    <row r="407" spans="1:13" ht="20.100000000000001" customHeight="1" x14ac:dyDescent="0.2">
      <c r="A407" s="7" t="s">
        <v>399</v>
      </c>
      <c r="B407" s="7" t="s">
        <v>369</v>
      </c>
      <c r="C407" s="7" t="s">
        <v>379</v>
      </c>
      <c r="D407" s="7"/>
      <c r="E407" s="7"/>
      <c r="F407" s="7"/>
      <c r="G407" s="7"/>
      <c r="H407" s="7"/>
      <c r="I407" s="7"/>
      <c r="J407" s="7"/>
      <c r="K407" s="7"/>
      <c r="L407" s="8" t="str">
        <f>IFERROR(VLOOKUP(C407,[2]重货!$T:$AB,8,0),"")</f>
        <v/>
      </c>
      <c r="M407" s="8" t="str">
        <f>IFERROR(VLOOKUP(C407,[2]重货!$T:$AB,9,0),"")</f>
        <v/>
      </c>
    </row>
    <row r="408" spans="1:13" ht="20.100000000000001" customHeight="1" x14ac:dyDescent="0.2">
      <c r="A408" s="7" t="s">
        <v>399</v>
      </c>
      <c r="B408" s="7" t="s">
        <v>369</v>
      </c>
      <c r="C408" s="7" t="s">
        <v>380</v>
      </c>
      <c r="D408" s="7"/>
      <c r="E408" s="7"/>
      <c r="F408" s="7"/>
      <c r="G408" s="7"/>
      <c r="H408" s="7"/>
      <c r="I408" s="7"/>
      <c r="J408" s="7"/>
      <c r="K408" s="7"/>
      <c r="L408" s="8">
        <f>IFERROR(VLOOKUP(C408,[2]重货!$T:$AB,8,0),"")</f>
        <v>3.3112582781456954E-3</v>
      </c>
      <c r="M408" s="8">
        <f>IFERROR(VLOOKUP(C408,[2]重货!$T:$AB,9,0),"")</f>
        <v>2.1502941961344417E-3</v>
      </c>
    </row>
    <row r="409" spans="1:13" ht="20.100000000000001" customHeight="1" x14ac:dyDescent="0.2">
      <c r="A409" s="7" t="s">
        <v>399</v>
      </c>
      <c r="B409" s="7" t="s">
        <v>369</v>
      </c>
      <c r="C409" s="7" t="s">
        <v>381</v>
      </c>
      <c r="D409" s="7"/>
      <c r="E409" s="7"/>
      <c r="F409" s="7"/>
      <c r="G409" s="7"/>
      <c r="H409" s="7"/>
      <c r="I409" s="7"/>
      <c r="J409" s="7"/>
      <c r="K409" s="7"/>
      <c r="L409" s="8">
        <f>IFERROR(VLOOKUP(C409,[2]重货!$T:$AB,8,0),"")</f>
        <v>2.3178807947019868E-2</v>
      </c>
      <c r="M409" s="8">
        <f>IFERROR(VLOOKUP(C409,[2]重货!$T:$AB,9,0),"")</f>
        <v>2.0212765443663752E-2</v>
      </c>
    </row>
    <row r="410" spans="1:13" ht="20.100000000000001" customHeight="1" x14ac:dyDescent="0.2">
      <c r="A410" s="7" t="s">
        <v>399</v>
      </c>
      <c r="B410" s="7" t="s">
        <v>369</v>
      </c>
      <c r="C410" s="7" t="s">
        <v>382</v>
      </c>
      <c r="D410" s="7"/>
      <c r="E410" s="7"/>
      <c r="F410" s="7"/>
      <c r="G410" s="7"/>
      <c r="H410" s="7"/>
      <c r="I410" s="7"/>
      <c r="J410" s="7"/>
      <c r="K410" s="7"/>
      <c r="L410" s="8" t="str">
        <f>IFERROR(VLOOKUP(C410,[2]重货!$T:$AB,8,0),"")</f>
        <v/>
      </c>
      <c r="M410" s="8" t="str">
        <f>IFERROR(VLOOKUP(C410,[2]重货!$T:$AB,9,0),"")</f>
        <v/>
      </c>
    </row>
    <row r="411" spans="1:13" ht="20.100000000000001" customHeight="1" x14ac:dyDescent="0.2">
      <c r="A411" s="7" t="s">
        <v>399</v>
      </c>
      <c r="B411" s="7" t="s">
        <v>369</v>
      </c>
      <c r="C411" s="7" t="s">
        <v>383</v>
      </c>
      <c r="D411" s="7"/>
      <c r="E411" s="7"/>
      <c r="F411" s="7"/>
      <c r="G411" s="7"/>
      <c r="H411" s="7"/>
      <c r="I411" s="7"/>
      <c r="J411" s="7"/>
      <c r="K411" s="7"/>
      <c r="L411" s="8" t="str">
        <f>IFERROR(VLOOKUP(C411,[2]重货!$T:$AB,8,0),"")</f>
        <v/>
      </c>
      <c r="M411" s="8" t="str">
        <f>IFERROR(VLOOKUP(C411,[2]重货!$T:$AB,9,0),"")</f>
        <v/>
      </c>
    </row>
    <row r="412" spans="1:13" ht="20.100000000000001" customHeight="1" x14ac:dyDescent="0.2">
      <c r="A412" s="7" t="s">
        <v>399</v>
      </c>
      <c r="B412" s="7" t="s">
        <v>369</v>
      </c>
      <c r="C412" s="7" t="s">
        <v>384</v>
      </c>
      <c r="D412" s="7"/>
      <c r="E412" s="7"/>
      <c r="F412" s="7"/>
      <c r="G412" s="7"/>
      <c r="H412" s="7"/>
      <c r="I412" s="7"/>
      <c r="J412" s="7"/>
      <c r="K412" s="7"/>
      <c r="L412" s="8" t="str">
        <f>IFERROR(VLOOKUP(C412,[2]重货!$T:$AB,8,0),"")</f>
        <v/>
      </c>
      <c r="M412" s="8" t="str">
        <f>IFERROR(VLOOKUP(C412,[2]重货!$T:$AB,9,0),"")</f>
        <v/>
      </c>
    </row>
    <row r="413" spans="1:13" ht="20.100000000000001" customHeight="1" x14ac:dyDescent="0.2">
      <c r="A413" s="7" t="s">
        <v>399</v>
      </c>
      <c r="B413" s="7" t="s">
        <v>369</v>
      </c>
      <c r="C413" s="7" t="s">
        <v>385</v>
      </c>
      <c r="D413" s="7"/>
      <c r="E413" s="7"/>
      <c r="F413" s="7"/>
      <c r="G413" s="7"/>
      <c r="H413" s="7"/>
      <c r="I413" s="7"/>
      <c r="J413" s="7"/>
      <c r="K413" s="7"/>
      <c r="L413" s="8" t="str">
        <f>IFERROR(VLOOKUP(C413,[2]重货!$T:$AB,8,0),"")</f>
        <v/>
      </c>
      <c r="M413" s="8" t="str">
        <f>IFERROR(VLOOKUP(C413,[2]重货!$T:$AB,9,0),"")</f>
        <v/>
      </c>
    </row>
    <row r="414" spans="1:13" ht="20.100000000000001" customHeight="1" x14ac:dyDescent="0.2">
      <c r="A414" s="7" t="s">
        <v>399</v>
      </c>
      <c r="B414" s="7" t="s">
        <v>386</v>
      </c>
      <c r="C414" s="7" t="s">
        <v>387</v>
      </c>
      <c r="D414" s="7"/>
      <c r="E414" s="7"/>
      <c r="F414" s="7"/>
      <c r="G414" s="7"/>
      <c r="H414" s="7"/>
      <c r="I414" s="7"/>
      <c r="J414" s="7"/>
      <c r="K414" s="7"/>
      <c r="L414" s="8" t="str">
        <f>IFERROR(VLOOKUP(C414,[2]重货!$T:$AB,8,0),"")</f>
        <v/>
      </c>
      <c r="M414" s="8" t="str">
        <f>IFERROR(VLOOKUP(C414,[2]重货!$T:$AB,9,0),"")</f>
        <v/>
      </c>
    </row>
    <row r="415" spans="1:13" ht="20.100000000000001" customHeight="1" x14ac:dyDescent="0.2">
      <c r="A415" s="7" t="s">
        <v>399</v>
      </c>
      <c r="B415" s="7" t="s">
        <v>386</v>
      </c>
      <c r="C415" s="7" t="s">
        <v>388</v>
      </c>
      <c r="D415" s="7"/>
      <c r="E415" s="7"/>
      <c r="F415" s="7"/>
      <c r="G415" s="7"/>
      <c r="H415" s="7"/>
      <c r="I415" s="7"/>
      <c r="J415" s="7"/>
      <c r="K415" s="7"/>
      <c r="L415" s="8" t="str">
        <f>IFERROR(VLOOKUP(C415,[2]重货!$T:$AB,8,0),"")</f>
        <v/>
      </c>
      <c r="M415" s="8" t="str">
        <f>IFERROR(VLOOKUP(C415,[2]重货!$T:$AB,9,0),"")</f>
        <v/>
      </c>
    </row>
    <row r="416" spans="1:13" ht="20.100000000000001" customHeight="1" x14ac:dyDescent="0.2">
      <c r="A416" s="7" t="s">
        <v>399</v>
      </c>
      <c r="B416" s="7" t="s">
        <v>386</v>
      </c>
      <c r="C416" s="7" t="s">
        <v>389</v>
      </c>
      <c r="D416" s="7"/>
      <c r="E416" s="7"/>
      <c r="F416" s="7"/>
      <c r="G416" s="7"/>
      <c r="H416" s="7"/>
      <c r="I416" s="7"/>
      <c r="J416" s="7"/>
      <c r="K416" s="7"/>
      <c r="L416" s="8" t="str">
        <f>IFERROR(VLOOKUP(C416,[2]重货!$T:$AB,8,0),"")</f>
        <v/>
      </c>
      <c r="M416" s="8" t="str">
        <f>IFERROR(VLOOKUP(C416,[2]重货!$T:$AB,9,0),"")</f>
        <v/>
      </c>
    </row>
    <row r="417" spans="1:13" ht="20.100000000000001" customHeight="1" x14ac:dyDescent="0.2">
      <c r="A417" s="7" t="s">
        <v>399</v>
      </c>
      <c r="B417" s="7" t="s">
        <v>386</v>
      </c>
      <c r="C417" s="7" t="s">
        <v>390</v>
      </c>
      <c r="D417" s="7"/>
      <c r="E417" s="7"/>
      <c r="F417" s="7"/>
      <c r="G417" s="7"/>
      <c r="H417" s="7"/>
      <c r="I417" s="7"/>
      <c r="J417" s="7"/>
      <c r="K417" s="7"/>
      <c r="L417" s="8">
        <f>IFERROR(VLOOKUP(C417,[2]重货!$T:$AB,8,0),"")</f>
        <v>6.6225165562913912E-2</v>
      </c>
      <c r="M417" s="8">
        <f>IFERROR(VLOOKUP(C417,[2]重货!$T:$AB,9,0),"")</f>
        <v>0.110617068261137</v>
      </c>
    </row>
    <row r="418" spans="1:13" ht="20.100000000000001" customHeight="1" x14ac:dyDescent="0.2">
      <c r="A418" s="7" t="s">
        <v>399</v>
      </c>
      <c r="B418" s="7" t="s">
        <v>386</v>
      </c>
      <c r="C418" s="7" t="s">
        <v>391</v>
      </c>
      <c r="D418" s="7"/>
      <c r="E418" s="7"/>
      <c r="F418" s="7"/>
      <c r="G418" s="7"/>
      <c r="H418" s="7"/>
      <c r="I418" s="7"/>
      <c r="J418" s="7"/>
      <c r="K418" s="7"/>
      <c r="L418" s="8" t="str">
        <f>IFERROR(VLOOKUP(C418,[2]重货!$T:$AB,8,0),"")</f>
        <v/>
      </c>
      <c r="M418" s="8" t="str">
        <f>IFERROR(VLOOKUP(C418,[2]重货!$T:$AB,9,0),"")</f>
        <v/>
      </c>
    </row>
    <row r="419" spans="1:13" ht="20.100000000000001" customHeight="1" x14ac:dyDescent="0.2">
      <c r="A419" s="7" t="s">
        <v>399</v>
      </c>
      <c r="B419" s="7" t="s">
        <v>386</v>
      </c>
      <c r="C419" s="7" t="s">
        <v>392</v>
      </c>
      <c r="D419" s="7"/>
      <c r="E419" s="7"/>
      <c r="F419" s="7"/>
      <c r="G419" s="7"/>
      <c r="H419" s="7"/>
      <c r="I419" s="7"/>
      <c r="J419" s="7"/>
      <c r="K419" s="7"/>
      <c r="L419" s="8" t="str">
        <f>IFERROR(VLOOKUP(C419,[2]重货!$T:$AB,8,0),"")</f>
        <v/>
      </c>
      <c r="M419" s="8" t="str">
        <f>IFERROR(VLOOKUP(C419,[2]重货!$T:$AB,9,0),"")</f>
        <v/>
      </c>
    </row>
    <row r="420" spans="1:13" ht="20.100000000000001" customHeight="1" x14ac:dyDescent="0.2">
      <c r="A420" s="7" t="s">
        <v>399</v>
      </c>
      <c r="B420" s="7" t="s">
        <v>386</v>
      </c>
      <c r="C420" s="7" t="s">
        <v>393</v>
      </c>
      <c r="D420" s="7"/>
      <c r="E420" s="7"/>
      <c r="F420" s="7"/>
      <c r="G420" s="7"/>
      <c r="H420" s="7"/>
      <c r="I420" s="7"/>
      <c r="J420" s="7"/>
      <c r="K420" s="7"/>
      <c r="L420" s="8" t="str">
        <f>IFERROR(VLOOKUP(C420,[2]重货!$T:$AB,8,0),"")</f>
        <v/>
      </c>
      <c r="M420" s="8" t="str">
        <f>IFERROR(VLOOKUP(C420,[2]重货!$T:$AB,9,0),"")</f>
        <v/>
      </c>
    </row>
    <row r="421" spans="1:13" ht="20.100000000000001" customHeight="1" x14ac:dyDescent="0.2">
      <c r="A421" s="7" t="s">
        <v>399</v>
      </c>
      <c r="B421" s="7" t="s">
        <v>386</v>
      </c>
      <c r="C421" s="7" t="s">
        <v>394</v>
      </c>
      <c r="D421" s="7"/>
      <c r="E421" s="7"/>
      <c r="F421" s="7"/>
      <c r="G421" s="7"/>
      <c r="H421" s="7"/>
      <c r="I421" s="7"/>
      <c r="J421" s="7"/>
      <c r="K421" s="7"/>
      <c r="L421" s="8" t="str">
        <f>IFERROR(VLOOKUP(C421,[2]重货!$T:$AB,8,0),"")</f>
        <v/>
      </c>
      <c r="M421" s="8" t="str">
        <f>IFERROR(VLOOKUP(C421,[2]重货!$T:$AB,9,0),"")</f>
        <v/>
      </c>
    </row>
    <row r="422" spans="1:13" ht="20.100000000000001" customHeight="1" x14ac:dyDescent="0.2">
      <c r="A422" s="7" t="s">
        <v>399</v>
      </c>
      <c r="B422" s="7" t="s">
        <v>386</v>
      </c>
      <c r="C422" s="7" t="s">
        <v>395</v>
      </c>
      <c r="D422" s="7"/>
      <c r="E422" s="7"/>
      <c r="F422" s="7"/>
      <c r="G422" s="7"/>
      <c r="H422" s="7"/>
      <c r="I422" s="7"/>
      <c r="J422" s="7"/>
      <c r="K422" s="7"/>
      <c r="L422" s="8" t="str">
        <f>IFERROR(VLOOKUP(C422,[2]重货!$T:$AB,8,0),"")</f>
        <v/>
      </c>
      <c r="M422" s="8" t="str">
        <f>IFERROR(VLOOKUP(C422,[2]重货!$T:$AB,9,0),"")</f>
        <v/>
      </c>
    </row>
    <row r="423" spans="1:13" ht="20.100000000000001" customHeight="1" x14ac:dyDescent="0.2">
      <c r="A423" s="7" t="s">
        <v>399</v>
      </c>
      <c r="B423" s="7" t="s">
        <v>386</v>
      </c>
      <c r="C423" s="7" t="s">
        <v>396</v>
      </c>
      <c r="D423" s="7"/>
      <c r="E423" s="7"/>
      <c r="F423" s="7"/>
      <c r="G423" s="7"/>
      <c r="H423" s="7"/>
      <c r="I423" s="7"/>
      <c r="J423" s="7"/>
      <c r="K423" s="7"/>
      <c r="L423" s="8" t="str">
        <f>IFERROR(VLOOKUP(C423,[2]重货!$T:$AB,8,0),"")</f>
        <v/>
      </c>
      <c r="M423" s="8" t="str">
        <f>IFERROR(VLOOKUP(C423,[2]重货!$T:$AB,9,0),"")</f>
        <v/>
      </c>
    </row>
    <row r="424" spans="1:13" ht="20.100000000000001" customHeight="1" x14ac:dyDescent="0.2">
      <c r="A424" s="7" t="s">
        <v>399</v>
      </c>
      <c r="B424" s="7" t="s">
        <v>386</v>
      </c>
      <c r="C424" s="7" t="s">
        <v>397</v>
      </c>
      <c r="D424" s="7"/>
      <c r="E424" s="7"/>
      <c r="F424" s="7"/>
      <c r="G424" s="7"/>
      <c r="H424" s="7"/>
      <c r="I424" s="7"/>
      <c r="J424" s="7"/>
      <c r="K424" s="7"/>
      <c r="L424" s="8" t="str">
        <f>IFERROR(VLOOKUP(C424,[2]重货!$T:$AB,8,0),"")</f>
        <v/>
      </c>
      <c r="M424" s="8" t="str">
        <f>IFERROR(VLOOKUP(C424,[2]重货!$T:$AB,9,0),"")</f>
        <v/>
      </c>
    </row>
    <row r="425" spans="1:13" ht="20.100000000000001" customHeight="1" x14ac:dyDescent="0.2">
      <c r="A425" s="7" t="s">
        <v>399</v>
      </c>
      <c r="B425" s="7" t="s">
        <v>398</v>
      </c>
      <c r="C425" s="7" t="s">
        <v>483</v>
      </c>
      <c r="D425" s="7"/>
      <c r="E425" s="7"/>
      <c r="F425" s="7"/>
      <c r="G425" s="7"/>
      <c r="H425" s="7"/>
      <c r="I425" s="7"/>
      <c r="J425" s="7"/>
      <c r="K425" s="7"/>
      <c r="L425" s="8" t="str">
        <f>IFERROR(VLOOKUP(C425,[2]重货!$T:$AB,8,0),"")</f>
        <v/>
      </c>
      <c r="M425" s="8" t="str">
        <f>IFERROR(VLOOKUP(C425,[2]重货!$T:$AB,9,0),"")</f>
        <v/>
      </c>
    </row>
    <row r="426" spans="1:13" ht="20.100000000000001" customHeight="1" x14ac:dyDescent="0.2">
      <c r="A426" s="7" t="s">
        <v>399</v>
      </c>
      <c r="B426" s="7" t="s">
        <v>398</v>
      </c>
      <c r="C426" s="7" t="s">
        <v>484</v>
      </c>
      <c r="D426" s="7"/>
      <c r="E426" s="7"/>
      <c r="F426" s="7"/>
      <c r="G426" s="7"/>
      <c r="H426" s="7"/>
      <c r="I426" s="7"/>
      <c r="J426" s="7"/>
      <c r="K426" s="7"/>
      <c r="L426" s="8" t="str">
        <f>IFERROR(VLOOKUP(C426,[2]重货!$T:$AB,8,0),"")</f>
        <v/>
      </c>
      <c r="M426" s="8" t="str">
        <f>IFERROR(VLOOKUP(C426,[2]重货!$T:$AB,9,0),"")</f>
        <v/>
      </c>
    </row>
    <row r="427" spans="1:13" ht="20.100000000000001" customHeight="1" x14ac:dyDescent="0.2">
      <c r="A427" s="7" t="s">
        <v>399</v>
      </c>
      <c r="B427" s="7" t="s">
        <v>398</v>
      </c>
      <c r="C427" s="7" t="s">
        <v>485</v>
      </c>
      <c r="D427" s="7"/>
      <c r="E427" s="7"/>
      <c r="F427" s="7"/>
      <c r="G427" s="7"/>
      <c r="H427" s="7"/>
      <c r="I427" s="7"/>
      <c r="J427" s="7"/>
      <c r="K427" s="7"/>
      <c r="L427" s="8" t="str">
        <f>IFERROR(VLOOKUP(C427,[2]重货!$T:$AB,8,0),"")</f>
        <v/>
      </c>
      <c r="M427" s="8" t="str">
        <f>IFERROR(VLOOKUP(C427,[2]重货!$T:$AB,9,0),"")</f>
        <v/>
      </c>
    </row>
    <row r="428" spans="1:13" ht="20.100000000000001" customHeight="1" x14ac:dyDescent="0.2">
      <c r="A428" s="7" t="s">
        <v>399</v>
      </c>
      <c r="B428" s="7" t="s">
        <v>398</v>
      </c>
      <c r="C428" s="7" t="s">
        <v>486</v>
      </c>
      <c r="D428" s="7"/>
      <c r="E428" s="7"/>
      <c r="F428" s="7"/>
      <c r="G428" s="7"/>
      <c r="H428" s="7"/>
      <c r="I428" s="7"/>
      <c r="J428" s="7"/>
      <c r="K428" s="7"/>
      <c r="L428" s="8" t="str">
        <f>IFERROR(VLOOKUP(C428,[2]重货!$T:$AB,8,0),"")</f>
        <v/>
      </c>
      <c r="M428" s="8" t="str">
        <f>IFERROR(VLOOKUP(C428,[2]重货!$T:$AB,9,0),"")</f>
        <v/>
      </c>
    </row>
    <row r="429" spans="1:13" ht="20.100000000000001" customHeight="1" x14ac:dyDescent="0.2">
      <c r="A429" s="7" t="s">
        <v>399</v>
      </c>
      <c r="B429" s="7" t="s">
        <v>398</v>
      </c>
      <c r="C429" s="7" t="s">
        <v>487</v>
      </c>
      <c r="D429" s="7"/>
      <c r="E429" s="7"/>
      <c r="F429" s="7"/>
      <c r="G429" s="7"/>
      <c r="H429" s="7"/>
      <c r="I429" s="7"/>
      <c r="J429" s="7"/>
      <c r="K429" s="7"/>
      <c r="L429" s="8" t="str">
        <f>IFERROR(VLOOKUP(C429,[2]重货!$T:$AB,8,0),"")</f>
        <v/>
      </c>
      <c r="M429" s="8" t="str">
        <f>IFERROR(VLOOKUP(C429,[2]重货!$T:$AB,9,0),"")</f>
        <v/>
      </c>
    </row>
    <row r="430" spans="1:13" ht="20.100000000000001" customHeight="1" x14ac:dyDescent="0.2">
      <c r="A430" s="7" t="s">
        <v>399</v>
      </c>
      <c r="B430" s="7" t="s">
        <v>398</v>
      </c>
      <c r="C430" s="7" t="s">
        <v>488</v>
      </c>
      <c r="D430" s="7"/>
      <c r="E430" s="7"/>
      <c r="F430" s="7"/>
      <c r="G430" s="7"/>
      <c r="H430" s="7"/>
      <c r="I430" s="7"/>
      <c r="J430" s="7"/>
      <c r="K430" s="7"/>
      <c r="L430" s="8" t="str">
        <f>IFERROR(VLOOKUP(C430,[2]重货!$T:$AB,8,0),"")</f>
        <v/>
      </c>
      <c r="M430" s="8" t="str">
        <f>IFERROR(VLOOKUP(C430,[2]重货!$T:$AB,9,0),"")</f>
        <v/>
      </c>
    </row>
    <row r="431" spans="1:13" ht="20.100000000000001" customHeight="1" x14ac:dyDescent="0.2">
      <c r="A431" s="7" t="s">
        <v>399</v>
      </c>
      <c r="B431" s="7" t="s">
        <v>398</v>
      </c>
      <c r="C431" s="7" t="s">
        <v>489</v>
      </c>
      <c r="D431" s="7"/>
      <c r="E431" s="7"/>
      <c r="F431" s="7"/>
      <c r="G431" s="7"/>
      <c r="H431" s="7"/>
      <c r="I431" s="7"/>
      <c r="J431" s="7"/>
      <c r="K431" s="7"/>
      <c r="L431" s="8" t="str">
        <f>IFERROR(VLOOKUP(C431,[2]重货!$T:$AB,8,0),"")</f>
        <v/>
      </c>
      <c r="M431" s="8" t="str">
        <f>IFERROR(VLOOKUP(C431,[2]重货!$T:$AB,9,0),"")</f>
        <v/>
      </c>
    </row>
    <row r="432" spans="1:13" ht="20.100000000000001" customHeight="1" x14ac:dyDescent="0.2">
      <c r="A432" s="7" t="s">
        <v>399</v>
      </c>
      <c r="B432" s="7" t="s">
        <v>398</v>
      </c>
      <c r="C432" s="7" t="s">
        <v>490</v>
      </c>
      <c r="D432" s="7"/>
      <c r="E432" s="7"/>
      <c r="F432" s="7"/>
      <c r="G432" s="7"/>
      <c r="H432" s="7"/>
      <c r="I432" s="7"/>
      <c r="J432" s="7"/>
      <c r="K432" s="7"/>
      <c r="L432" s="8" t="str">
        <f>IFERROR(VLOOKUP(C432,[2]重货!$T:$AB,8,0),"")</f>
        <v/>
      </c>
      <c r="M432" s="8" t="str">
        <f>IFERROR(VLOOKUP(C432,[2]重货!$T:$AB,9,0),"")</f>
        <v/>
      </c>
    </row>
    <row r="433" spans="1:13" ht="20.100000000000001" customHeight="1" x14ac:dyDescent="0.2">
      <c r="A433" s="7" t="s">
        <v>399</v>
      </c>
      <c r="B433" s="7" t="s">
        <v>398</v>
      </c>
      <c r="C433" s="7" t="s">
        <v>491</v>
      </c>
      <c r="D433" s="7"/>
      <c r="E433" s="7"/>
      <c r="F433" s="7"/>
      <c r="G433" s="7"/>
      <c r="H433" s="7"/>
      <c r="I433" s="7"/>
      <c r="J433" s="7"/>
      <c r="K433" s="7"/>
      <c r="L433" s="8" t="str">
        <f>IFERROR(VLOOKUP(C433,[2]重货!$T:$AB,8,0),"")</f>
        <v/>
      </c>
      <c r="M433" s="8" t="str">
        <f>IFERROR(VLOOKUP(C433,[2]重货!$T:$AB,9,0),"")</f>
        <v/>
      </c>
    </row>
    <row r="434" spans="1:13" ht="20.100000000000001" customHeight="1" x14ac:dyDescent="0.2">
      <c r="A434" s="7" t="s">
        <v>399</v>
      </c>
      <c r="B434" s="7" t="s">
        <v>398</v>
      </c>
      <c r="C434" s="7" t="s">
        <v>492</v>
      </c>
      <c r="D434" s="7"/>
      <c r="E434" s="7"/>
      <c r="F434" s="7"/>
      <c r="G434" s="7"/>
      <c r="H434" s="7"/>
      <c r="I434" s="7"/>
      <c r="J434" s="7"/>
      <c r="K434" s="7"/>
      <c r="L434" s="8" t="str">
        <f>IFERROR(VLOOKUP(C434,[2]重货!$T:$AB,8,0),"")</f>
        <v/>
      </c>
      <c r="M434" s="8" t="str">
        <f>IFERROR(VLOOKUP(C434,[2]重货!$T:$AB,9,0),"")</f>
        <v/>
      </c>
    </row>
    <row r="435" spans="1:13" ht="20.100000000000001" customHeight="1" x14ac:dyDescent="0.2">
      <c r="A435" s="7" t="s">
        <v>399</v>
      </c>
      <c r="B435" s="7" t="s">
        <v>398</v>
      </c>
      <c r="C435" s="7" t="s">
        <v>493</v>
      </c>
      <c r="D435" s="7"/>
      <c r="E435" s="7"/>
      <c r="F435" s="7"/>
      <c r="G435" s="7"/>
      <c r="H435" s="7"/>
      <c r="I435" s="7"/>
      <c r="J435" s="7"/>
      <c r="K435" s="7"/>
      <c r="L435" s="8" t="str">
        <f>IFERROR(VLOOKUP(C435,[2]重货!$T:$AB,8,0),"")</f>
        <v/>
      </c>
      <c r="M435" s="8" t="str">
        <f>IFERROR(VLOOKUP(C435,[2]重货!$T:$AB,9,0),"")</f>
        <v/>
      </c>
    </row>
    <row r="436" spans="1:13" ht="20.100000000000001" customHeight="1" x14ac:dyDescent="0.2">
      <c r="A436" s="7" t="s">
        <v>399</v>
      </c>
      <c r="B436" s="7" t="s">
        <v>398</v>
      </c>
      <c r="C436" s="7" t="s">
        <v>494</v>
      </c>
      <c r="D436" s="7"/>
      <c r="E436" s="7"/>
      <c r="F436" s="7"/>
      <c r="G436" s="7"/>
      <c r="H436" s="7"/>
      <c r="I436" s="7"/>
      <c r="J436" s="7"/>
      <c r="K436" s="7"/>
      <c r="L436" s="8" t="str">
        <f>IFERROR(VLOOKUP(C436,[2]重货!$T:$AB,8,0),"")</f>
        <v/>
      </c>
      <c r="M436" s="8" t="str">
        <f>IFERROR(VLOOKUP(C436,[2]重货!$T:$AB,9,0),"")</f>
        <v/>
      </c>
    </row>
    <row r="437" spans="1:13" ht="20.100000000000001" customHeight="1" x14ac:dyDescent="0.2">
      <c r="A437" s="7" t="s">
        <v>399</v>
      </c>
      <c r="B437" s="7" t="s">
        <v>398</v>
      </c>
      <c r="C437" s="7" t="s">
        <v>495</v>
      </c>
      <c r="D437" s="7"/>
      <c r="E437" s="7"/>
      <c r="F437" s="7"/>
      <c r="G437" s="7"/>
      <c r="H437" s="7"/>
      <c r="I437" s="7"/>
      <c r="J437" s="7"/>
      <c r="K437" s="7"/>
      <c r="L437" s="8" t="str">
        <f>IFERROR(VLOOKUP(C437,[2]重货!$T:$AB,8,0),"")</f>
        <v/>
      </c>
      <c r="M437" s="8" t="str">
        <f>IFERROR(VLOOKUP(C437,[2]重货!$T:$AB,9,0),"")</f>
        <v/>
      </c>
    </row>
    <row r="438" spans="1:13" ht="20.100000000000001" customHeight="1" x14ac:dyDescent="0.2">
      <c r="A438" s="7" t="s">
        <v>399</v>
      </c>
      <c r="B438" s="7" t="s">
        <v>398</v>
      </c>
      <c r="C438" s="7" t="s">
        <v>496</v>
      </c>
      <c r="D438" s="7"/>
      <c r="E438" s="7"/>
      <c r="F438" s="7"/>
      <c r="G438" s="7"/>
      <c r="H438" s="7"/>
      <c r="I438" s="7"/>
      <c r="J438" s="7"/>
      <c r="K438" s="7"/>
      <c r="L438" s="8" t="str">
        <f>IFERROR(VLOOKUP(C438,[2]重货!$T:$AB,8,0),"")</f>
        <v/>
      </c>
      <c r="M438" s="8" t="str">
        <f>IFERROR(VLOOKUP(C438,[2]重货!$T:$AB,9,0),"")</f>
        <v/>
      </c>
    </row>
    <row r="439" spans="1:13" ht="20.100000000000001" customHeight="1" x14ac:dyDescent="0.2">
      <c r="A439" s="7" t="s">
        <v>399</v>
      </c>
      <c r="B439" s="7" t="s">
        <v>398</v>
      </c>
      <c r="C439" s="7" t="s">
        <v>497</v>
      </c>
      <c r="D439" s="7"/>
      <c r="E439" s="7"/>
      <c r="F439" s="7"/>
      <c r="G439" s="7"/>
      <c r="H439" s="7"/>
      <c r="I439" s="7"/>
      <c r="J439" s="7"/>
      <c r="K439" s="7"/>
      <c r="L439" s="8" t="str">
        <f>IFERROR(VLOOKUP(C439,[2]重货!$T:$AB,8,0),"")</f>
        <v/>
      </c>
      <c r="M439" s="8" t="str">
        <f>IFERROR(VLOOKUP(C439,[2]重货!$T:$AB,9,0),"")</f>
        <v/>
      </c>
    </row>
    <row r="440" spans="1:13" ht="20.100000000000001" customHeight="1" x14ac:dyDescent="0.2">
      <c r="A440" s="7" t="s">
        <v>399</v>
      </c>
      <c r="B440" s="7" t="s">
        <v>398</v>
      </c>
      <c r="C440" s="7" t="s">
        <v>498</v>
      </c>
      <c r="D440" s="7"/>
      <c r="E440" s="7"/>
      <c r="F440" s="7"/>
      <c r="G440" s="7"/>
      <c r="H440" s="7"/>
      <c r="I440" s="7"/>
      <c r="J440" s="7"/>
      <c r="K440" s="7"/>
      <c r="L440" s="8" t="str">
        <f>IFERROR(VLOOKUP(C440,[2]重货!$T:$AB,8,0),"")</f>
        <v/>
      </c>
      <c r="M440" s="8" t="str">
        <f>IFERROR(VLOOKUP(C440,[2]重货!$T:$AB,9,0),"")</f>
        <v/>
      </c>
    </row>
    <row r="441" spans="1:13" ht="20.100000000000001" customHeight="1" x14ac:dyDescent="0.2">
      <c r="A441" s="7" t="s">
        <v>399</v>
      </c>
      <c r="B441" s="7" t="s">
        <v>398</v>
      </c>
      <c r="C441" s="7" t="s">
        <v>499</v>
      </c>
      <c r="D441" s="7"/>
      <c r="E441" s="7"/>
      <c r="F441" s="7"/>
      <c r="G441" s="7"/>
      <c r="H441" s="7"/>
      <c r="I441" s="7"/>
      <c r="J441" s="7"/>
      <c r="K441" s="7"/>
      <c r="L441" s="8" t="str">
        <f>IFERROR(VLOOKUP(C441,[2]重货!$T:$AB,8,0),"")</f>
        <v/>
      </c>
      <c r="M441" s="8" t="str">
        <f>IFERROR(VLOOKUP(C441,[2]重货!$T:$AB,9,0),"")</f>
        <v/>
      </c>
    </row>
    <row r="442" spans="1:13" ht="20.100000000000001" customHeight="1" x14ac:dyDescent="0.2">
      <c r="A442" s="7" t="s">
        <v>399</v>
      </c>
      <c r="B442" s="7" t="s">
        <v>398</v>
      </c>
      <c r="C442" s="7" t="s">
        <v>500</v>
      </c>
      <c r="D442" s="7"/>
      <c r="E442" s="7"/>
      <c r="F442" s="7"/>
      <c r="G442" s="7"/>
      <c r="H442" s="7"/>
      <c r="I442" s="7"/>
      <c r="J442" s="7"/>
      <c r="K442" s="7"/>
      <c r="L442" s="8" t="str">
        <f>IFERROR(VLOOKUP(C442,[2]重货!$T:$AB,8,0),"")</f>
        <v/>
      </c>
      <c r="M442" s="8" t="str">
        <f>IFERROR(VLOOKUP(C442,[2]重货!$T:$AB,9,0),"")</f>
        <v/>
      </c>
    </row>
    <row r="443" spans="1:13" ht="20.100000000000001" customHeight="1" x14ac:dyDescent="0.2">
      <c r="A443" s="7" t="s">
        <v>399</v>
      </c>
      <c r="B443" s="7" t="s">
        <v>398</v>
      </c>
      <c r="C443" s="7" t="s">
        <v>501</v>
      </c>
      <c r="D443" s="7"/>
      <c r="E443" s="7"/>
      <c r="F443" s="7"/>
      <c r="G443" s="7"/>
      <c r="H443" s="7"/>
      <c r="I443" s="7"/>
      <c r="J443" s="7"/>
      <c r="K443" s="7"/>
      <c r="L443" s="8" t="str">
        <f>IFERROR(VLOOKUP(C443,[2]重货!$T:$AB,8,0),"")</f>
        <v/>
      </c>
      <c r="M443" s="8" t="str">
        <f>IFERROR(VLOOKUP(C443,[2]重货!$T:$AB,9,0),"")</f>
        <v/>
      </c>
    </row>
    <row r="444" spans="1:13" ht="20.100000000000001" customHeight="1" x14ac:dyDescent="0.2">
      <c r="A444" s="7" t="s">
        <v>399</v>
      </c>
      <c r="B444" s="7" t="s">
        <v>398</v>
      </c>
      <c r="C444" s="7" t="s">
        <v>502</v>
      </c>
      <c r="D444" s="7"/>
      <c r="E444" s="7"/>
      <c r="F444" s="7"/>
      <c r="G444" s="7"/>
      <c r="H444" s="7"/>
      <c r="I444" s="7"/>
      <c r="J444" s="7"/>
      <c r="K444" s="7"/>
      <c r="L444" s="8" t="str">
        <f>IFERROR(VLOOKUP(C444,[2]重货!$T:$AB,8,0),"")</f>
        <v/>
      </c>
      <c r="M444" s="8" t="str">
        <f>IFERROR(VLOOKUP(C444,[2]重货!$T:$AB,9,0),"")</f>
        <v/>
      </c>
    </row>
    <row r="445" spans="1:13" ht="20.100000000000001" customHeight="1" x14ac:dyDescent="0.2">
      <c r="A445" s="7" t="s">
        <v>399</v>
      </c>
      <c r="B445" s="7" t="s">
        <v>398</v>
      </c>
      <c r="C445" s="7" t="s">
        <v>503</v>
      </c>
      <c r="D445" s="7"/>
      <c r="E445" s="7"/>
      <c r="F445" s="7"/>
      <c r="G445" s="7"/>
      <c r="H445" s="7"/>
      <c r="I445" s="7"/>
      <c r="J445" s="7"/>
      <c r="K445" s="7"/>
      <c r="L445" s="8" t="str">
        <f>IFERROR(VLOOKUP(C445,[2]重货!$T:$AB,8,0),"")</f>
        <v/>
      </c>
      <c r="M445" s="8" t="str">
        <f>IFERROR(VLOOKUP(C445,[2]重货!$T:$AB,9,0),"")</f>
        <v/>
      </c>
    </row>
    <row r="446" spans="1:13" ht="20.100000000000001" customHeight="1" x14ac:dyDescent="0.2">
      <c r="A446" s="7" t="s">
        <v>399</v>
      </c>
      <c r="B446" s="7" t="s">
        <v>398</v>
      </c>
      <c r="C446" s="7" t="s">
        <v>504</v>
      </c>
      <c r="D446" s="7"/>
      <c r="E446" s="7"/>
      <c r="F446" s="7"/>
      <c r="G446" s="7"/>
      <c r="H446" s="7"/>
      <c r="I446" s="7"/>
      <c r="J446" s="7"/>
      <c r="K446" s="7"/>
      <c r="L446" s="8" t="str">
        <f>IFERROR(VLOOKUP(C446,[2]重货!$T:$AB,8,0),"")</f>
        <v/>
      </c>
      <c r="M446" s="8" t="str">
        <f>IFERROR(VLOOKUP(C446,[2]重货!$T:$AB,9,0),"")</f>
        <v/>
      </c>
    </row>
    <row r="447" spans="1:13" ht="20.100000000000001" customHeight="1" x14ac:dyDescent="0.2">
      <c r="A447" s="7" t="s">
        <v>399</v>
      </c>
      <c r="B447" s="7" t="s">
        <v>398</v>
      </c>
      <c r="C447" s="7" t="s">
        <v>505</v>
      </c>
      <c r="D447" s="7"/>
      <c r="E447" s="7"/>
      <c r="F447" s="7"/>
      <c r="G447" s="7"/>
      <c r="H447" s="7"/>
      <c r="I447" s="7"/>
      <c r="J447" s="7"/>
      <c r="K447" s="7"/>
      <c r="L447" s="8" t="str">
        <f>IFERROR(VLOOKUP(C447,[2]重货!$T:$AB,8,0),"")</f>
        <v/>
      </c>
      <c r="M447" s="8" t="str">
        <f>IFERROR(VLOOKUP(C447,[2]重货!$T:$AB,9,0),"")</f>
        <v/>
      </c>
    </row>
    <row r="448" spans="1:13" ht="20.100000000000001" customHeight="1" x14ac:dyDescent="0.2">
      <c r="A448" s="7" t="s">
        <v>399</v>
      </c>
      <c r="B448" s="7" t="s">
        <v>398</v>
      </c>
      <c r="C448" s="7" t="s">
        <v>506</v>
      </c>
      <c r="D448" s="7"/>
      <c r="E448" s="7"/>
      <c r="F448" s="7"/>
      <c r="G448" s="7"/>
      <c r="H448" s="7"/>
      <c r="I448" s="7"/>
      <c r="J448" s="7"/>
      <c r="K448" s="7"/>
      <c r="L448" s="8" t="str">
        <f>IFERROR(VLOOKUP(C448,[2]重货!$T:$AB,8,0),"")</f>
        <v/>
      </c>
      <c r="M448" s="8" t="str">
        <f>IFERROR(VLOOKUP(C448,[2]重货!$T:$AB,9,0),"")</f>
        <v/>
      </c>
    </row>
    <row r="449" spans="1:13" ht="20.100000000000001" customHeight="1" x14ac:dyDescent="0.2">
      <c r="A449" s="7" t="s">
        <v>399</v>
      </c>
      <c r="B449" s="7" t="s">
        <v>398</v>
      </c>
      <c r="C449" s="7" t="s">
        <v>507</v>
      </c>
      <c r="D449" s="7"/>
      <c r="E449" s="7"/>
      <c r="F449" s="7"/>
      <c r="G449" s="7"/>
      <c r="H449" s="7"/>
      <c r="I449" s="7"/>
      <c r="J449" s="7"/>
      <c r="K449" s="7"/>
      <c r="L449" s="8" t="str">
        <f>IFERROR(VLOOKUP(C449,[2]重货!$T:$AB,8,0),"")</f>
        <v/>
      </c>
      <c r="M449" s="8" t="str">
        <f>IFERROR(VLOOKUP(C449,[2]重货!$T:$AB,9,0),"")</f>
        <v/>
      </c>
    </row>
    <row r="450" spans="1:13" ht="20.100000000000001" customHeight="1" x14ac:dyDescent="0.2">
      <c r="A450" s="7" t="s">
        <v>399</v>
      </c>
      <c r="B450" s="7" t="s">
        <v>398</v>
      </c>
      <c r="C450" s="7" t="s">
        <v>508</v>
      </c>
      <c r="D450" s="7"/>
      <c r="E450" s="7"/>
      <c r="F450" s="7"/>
      <c r="G450" s="7"/>
      <c r="H450" s="7"/>
      <c r="I450" s="7"/>
      <c r="J450" s="7"/>
      <c r="K450" s="7"/>
      <c r="L450" s="8" t="str">
        <f>IFERROR(VLOOKUP(C450,[2]重货!$T:$AB,8,0),"")</f>
        <v/>
      </c>
      <c r="M450" s="8" t="str">
        <f>IFERROR(VLOOKUP(C450,[2]重货!$T:$AB,9,0),"")</f>
        <v/>
      </c>
    </row>
    <row r="451" spans="1:13" ht="20.100000000000001" customHeight="1" x14ac:dyDescent="0.2">
      <c r="A451" s="7" t="s">
        <v>399</v>
      </c>
      <c r="B451" s="7" t="s">
        <v>398</v>
      </c>
      <c r="C451" s="7" t="s">
        <v>509</v>
      </c>
      <c r="D451" s="7"/>
      <c r="E451" s="7"/>
      <c r="F451" s="7"/>
      <c r="G451" s="7"/>
      <c r="H451" s="7"/>
      <c r="I451" s="7"/>
      <c r="J451" s="7"/>
      <c r="K451" s="7"/>
      <c r="L451" s="8" t="str">
        <f>IFERROR(VLOOKUP(C451,[2]重货!$T:$AB,8,0),"")</f>
        <v/>
      </c>
      <c r="M451" s="8" t="str">
        <f>IFERROR(VLOOKUP(C451,[2]重货!$T:$AB,9,0),"")</f>
        <v/>
      </c>
    </row>
    <row r="452" spans="1:13" ht="20.100000000000001" customHeight="1" x14ac:dyDescent="0.2">
      <c r="A452" s="7" t="s">
        <v>399</v>
      </c>
      <c r="B452" s="7" t="s">
        <v>398</v>
      </c>
      <c r="C452" s="7" t="s">
        <v>510</v>
      </c>
      <c r="D452" s="7"/>
      <c r="E452" s="7"/>
      <c r="F452" s="7"/>
      <c r="G452" s="7"/>
      <c r="H452" s="7"/>
      <c r="I452" s="7"/>
      <c r="J452" s="7"/>
      <c r="K452" s="7"/>
      <c r="L452" s="8" t="str">
        <f>IFERROR(VLOOKUP(C452,[2]重货!$T:$AB,8,0),"")</f>
        <v/>
      </c>
      <c r="M452" s="8" t="str">
        <f>IFERROR(VLOOKUP(C452,[2]重货!$T:$AB,9,0),"")</f>
        <v/>
      </c>
    </row>
    <row r="453" spans="1:13" ht="20.100000000000001" customHeight="1" x14ac:dyDescent="0.2">
      <c r="A453" s="7" t="s">
        <v>399</v>
      </c>
      <c r="B453" s="7" t="s">
        <v>398</v>
      </c>
      <c r="C453" s="7" t="s">
        <v>511</v>
      </c>
      <c r="D453" s="7"/>
      <c r="E453" s="7"/>
      <c r="F453" s="7"/>
      <c r="G453" s="7"/>
      <c r="H453" s="7"/>
      <c r="I453" s="7"/>
      <c r="J453" s="7"/>
      <c r="K453" s="7"/>
      <c r="L453" s="8" t="str">
        <f>IFERROR(VLOOKUP(C453,[2]重货!$T:$AB,8,0),"")</f>
        <v/>
      </c>
      <c r="M453" s="8" t="str">
        <f>IFERROR(VLOOKUP(C453,[2]重货!$T:$AB,9,0),"")</f>
        <v/>
      </c>
    </row>
    <row r="454" spans="1:13" ht="20.100000000000001" customHeight="1" x14ac:dyDescent="0.2">
      <c r="A454" s="7" t="s">
        <v>399</v>
      </c>
      <c r="B454" s="7" t="s">
        <v>398</v>
      </c>
      <c r="C454" s="7" t="s">
        <v>512</v>
      </c>
      <c r="D454" s="7"/>
      <c r="E454" s="7"/>
      <c r="F454" s="7"/>
      <c r="G454" s="7"/>
      <c r="H454" s="7"/>
      <c r="I454" s="7"/>
      <c r="J454" s="7"/>
      <c r="K454" s="7"/>
      <c r="L454" s="8" t="str">
        <f>IFERROR(VLOOKUP(C454,[2]重货!$T:$AB,8,0),"")</f>
        <v/>
      </c>
      <c r="M454" s="8" t="str">
        <f>IFERROR(VLOOKUP(C454,[2]重货!$T:$AB,9,0),"")</f>
        <v/>
      </c>
    </row>
    <row r="455" spans="1:13" ht="20.100000000000001" customHeight="1" x14ac:dyDescent="0.2">
      <c r="A455" s="7" t="s">
        <v>399</v>
      </c>
      <c r="B455" s="7" t="s">
        <v>398</v>
      </c>
      <c r="C455" s="7" t="s">
        <v>513</v>
      </c>
      <c r="D455" s="7"/>
      <c r="E455" s="7"/>
      <c r="F455" s="7"/>
      <c r="G455" s="7"/>
      <c r="H455" s="7"/>
      <c r="I455" s="7"/>
      <c r="J455" s="7"/>
      <c r="K455" s="7"/>
      <c r="L455" s="8" t="str">
        <f>IFERROR(VLOOKUP(C455,[2]重货!$T:$AB,8,0),"")</f>
        <v/>
      </c>
      <c r="M455" s="8" t="str">
        <f>IFERROR(VLOOKUP(C455,[2]重货!$T:$AB,9,0),"")</f>
        <v/>
      </c>
    </row>
    <row r="456" spans="1:13" ht="20.100000000000001" customHeight="1" x14ac:dyDescent="0.2">
      <c r="A456" s="7" t="s">
        <v>399</v>
      </c>
      <c r="B456" s="7" t="s">
        <v>398</v>
      </c>
      <c r="C456" s="7" t="s">
        <v>514</v>
      </c>
      <c r="D456" s="7"/>
      <c r="E456" s="7"/>
      <c r="F456" s="7"/>
      <c r="G456" s="7"/>
      <c r="H456" s="7"/>
      <c r="I456" s="7"/>
      <c r="J456" s="7"/>
      <c r="K456" s="7"/>
      <c r="L456" s="8" t="str">
        <f>IFERROR(VLOOKUP(C456,[2]重货!$T:$AB,8,0),"")</f>
        <v/>
      </c>
      <c r="M456" s="8" t="str">
        <f>IFERROR(VLOOKUP(C456,[2]重货!$T:$AB,9,0),"")</f>
        <v/>
      </c>
    </row>
    <row r="457" spans="1:13" ht="20.100000000000001" customHeight="1" x14ac:dyDescent="0.2">
      <c r="A457" s="7" t="s">
        <v>399</v>
      </c>
      <c r="B457" s="7" t="s">
        <v>398</v>
      </c>
      <c r="C457" s="7" t="s">
        <v>515</v>
      </c>
      <c r="D457" s="7"/>
      <c r="E457" s="7"/>
      <c r="F457" s="7"/>
      <c r="G457" s="7"/>
      <c r="H457" s="7"/>
      <c r="I457" s="7"/>
      <c r="J457" s="7"/>
      <c r="K457" s="7"/>
      <c r="L457" s="8" t="str">
        <f>IFERROR(VLOOKUP(C457,[2]重货!$T:$AB,8,0),"")</f>
        <v/>
      </c>
      <c r="M457" s="8" t="str">
        <f>IFERROR(VLOOKUP(C457,[2]重货!$T:$AB,9,0),"")</f>
        <v/>
      </c>
    </row>
    <row r="458" spans="1:13" ht="20.100000000000001" customHeight="1" x14ac:dyDescent="0.2">
      <c r="A458" s="7" t="s">
        <v>399</v>
      </c>
      <c r="B458" s="7" t="s">
        <v>398</v>
      </c>
      <c r="C458" s="7" t="s">
        <v>516</v>
      </c>
      <c r="D458" s="7"/>
      <c r="E458" s="7"/>
      <c r="F458" s="7"/>
      <c r="G458" s="7"/>
      <c r="H458" s="7"/>
      <c r="I458" s="7"/>
      <c r="J458" s="7"/>
      <c r="K458" s="7"/>
      <c r="L458" s="8" t="str">
        <f>IFERROR(VLOOKUP(C458,[2]重货!$T:$AB,8,0),"")</f>
        <v/>
      </c>
      <c r="M458" s="8" t="str">
        <f>IFERROR(VLOOKUP(C458,[2]重货!$T:$AB,9,0),"")</f>
        <v/>
      </c>
    </row>
    <row r="459" spans="1:13" ht="20.100000000000001" customHeight="1" x14ac:dyDescent="0.2">
      <c r="A459" s="7" t="s">
        <v>399</v>
      </c>
      <c r="B459" s="7" t="s">
        <v>398</v>
      </c>
      <c r="C459" s="7" t="s">
        <v>517</v>
      </c>
      <c r="D459" s="7"/>
      <c r="E459" s="7"/>
      <c r="F459" s="7"/>
      <c r="G459" s="7"/>
      <c r="H459" s="7"/>
      <c r="I459" s="7"/>
      <c r="J459" s="7"/>
      <c r="K459" s="7"/>
      <c r="L459" s="8" t="str">
        <f>IFERROR(VLOOKUP(C459,[2]重货!$T:$AB,8,0),"")</f>
        <v/>
      </c>
      <c r="M459" s="8" t="str">
        <f>IFERROR(VLOOKUP(C459,[2]重货!$T:$AB,9,0),"")</f>
        <v/>
      </c>
    </row>
    <row r="460" spans="1:13" ht="20.100000000000001" customHeight="1" x14ac:dyDescent="0.2">
      <c r="A460" s="7" t="s">
        <v>399</v>
      </c>
      <c r="B460" s="7" t="s">
        <v>398</v>
      </c>
      <c r="C460" s="7" t="s">
        <v>518</v>
      </c>
      <c r="D460" s="7"/>
      <c r="E460" s="7"/>
      <c r="F460" s="7"/>
      <c r="G460" s="7"/>
      <c r="H460" s="7"/>
      <c r="I460" s="7"/>
      <c r="J460" s="7"/>
      <c r="K460" s="7"/>
      <c r="L460" s="8" t="str">
        <f>IFERROR(VLOOKUP(C460,[2]重货!$T:$AB,8,0),"")</f>
        <v/>
      </c>
      <c r="M460" s="8" t="str">
        <f>IFERROR(VLOOKUP(C460,[2]重货!$T:$AB,9,0),"")</f>
        <v/>
      </c>
    </row>
    <row r="461" spans="1:13" ht="20.100000000000001" customHeight="1" x14ac:dyDescent="0.2">
      <c r="A461" s="7" t="s">
        <v>399</v>
      </c>
      <c r="B461" s="7" t="s">
        <v>398</v>
      </c>
      <c r="C461" s="7" t="s">
        <v>519</v>
      </c>
      <c r="D461" s="7"/>
      <c r="E461" s="7"/>
      <c r="F461" s="7"/>
      <c r="G461" s="7"/>
      <c r="H461" s="7"/>
      <c r="I461" s="7"/>
      <c r="J461" s="7"/>
      <c r="K461" s="7"/>
      <c r="L461" s="8" t="str">
        <f>IFERROR(VLOOKUP(C461,[2]重货!$T:$AB,8,0),"")</f>
        <v/>
      </c>
      <c r="M461" s="8" t="str">
        <f>IFERROR(VLOOKUP(C461,[2]重货!$T:$AB,9,0),"")</f>
        <v/>
      </c>
    </row>
    <row r="462" spans="1:13" ht="20.100000000000001" customHeight="1" x14ac:dyDescent="0.2">
      <c r="A462" s="7" t="s">
        <v>399</v>
      </c>
      <c r="B462" s="7" t="s">
        <v>398</v>
      </c>
      <c r="C462" s="7" t="s">
        <v>520</v>
      </c>
      <c r="D462" s="7"/>
      <c r="E462" s="7"/>
      <c r="F462" s="7"/>
      <c r="G462" s="7"/>
      <c r="H462" s="7"/>
      <c r="I462" s="7"/>
      <c r="J462" s="7"/>
      <c r="K462" s="7"/>
      <c r="L462" s="8" t="str">
        <f>IFERROR(VLOOKUP(C462,[2]重货!$T:$AB,8,0),"")</f>
        <v/>
      </c>
      <c r="M462" s="8" t="str">
        <f>IFERROR(VLOOKUP(C462,[2]重货!$T:$AB,9,0),"")</f>
        <v/>
      </c>
    </row>
    <row r="463" spans="1:13" ht="20.100000000000001" customHeight="1" x14ac:dyDescent="0.2">
      <c r="A463" s="7" t="s">
        <v>399</v>
      </c>
      <c r="B463" s="7" t="s">
        <v>398</v>
      </c>
      <c r="C463" s="7" t="s">
        <v>521</v>
      </c>
      <c r="D463" s="7"/>
      <c r="E463" s="7"/>
      <c r="F463" s="7"/>
      <c r="G463" s="7"/>
      <c r="H463" s="7"/>
      <c r="I463" s="7"/>
      <c r="J463" s="7"/>
      <c r="K463" s="7"/>
      <c r="L463" s="8" t="str">
        <f>IFERROR(VLOOKUP(C463,[2]重货!$T:$AB,8,0),"")</f>
        <v/>
      </c>
      <c r="M463" s="8" t="str">
        <f>IFERROR(VLOOKUP(C463,[2]重货!$T:$AB,9,0),"")</f>
        <v/>
      </c>
    </row>
    <row r="464" spans="1:13" ht="20.100000000000001" customHeight="1" x14ac:dyDescent="0.2">
      <c r="A464" s="7" t="s">
        <v>399</v>
      </c>
      <c r="B464" s="7" t="s">
        <v>398</v>
      </c>
      <c r="C464" s="7" t="s">
        <v>522</v>
      </c>
      <c r="D464" s="7"/>
      <c r="E464" s="7"/>
      <c r="F464" s="7"/>
      <c r="G464" s="7"/>
      <c r="H464" s="7"/>
      <c r="I464" s="7"/>
      <c r="J464" s="7"/>
      <c r="K464" s="7"/>
      <c r="L464" s="8" t="str">
        <f>IFERROR(VLOOKUP(C464,[2]重货!$T:$AB,8,0),"")</f>
        <v/>
      </c>
      <c r="M464" s="8" t="str">
        <f>IFERROR(VLOOKUP(C464,[2]重货!$T:$AB,9,0),"")</f>
        <v/>
      </c>
    </row>
    <row r="465" spans="1:13" ht="20.100000000000001" customHeight="1" x14ac:dyDescent="0.2">
      <c r="A465" s="7" t="s">
        <v>399</v>
      </c>
      <c r="B465" s="7" t="s">
        <v>398</v>
      </c>
      <c r="C465" s="7" t="s">
        <v>398</v>
      </c>
      <c r="D465" s="7"/>
      <c r="E465" s="7"/>
      <c r="F465" s="7"/>
      <c r="G465" s="7"/>
      <c r="H465" s="7"/>
      <c r="I465" s="7"/>
      <c r="J465" s="7"/>
      <c r="K465" s="7"/>
      <c r="L465" s="8" t="str">
        <f>IFERROR(VLOOKUP(C465,[2]重货!$T:$AB,8,0),"")</f>
        <v/>
      </c>
      <c r="M465" s="8" t="str">
        <f>IFERROR(VLOOKUP(C465,[2]重货!$T:$AB,9,0),"")</f>
        <v/>
      </c>
    </row>
  </sheetData>
  <mergeCells count="13">
    <mergeCell ref="K9:K11"/>
    <mergeCell ref="L9:L11"/>
    <mergeCell ref="M9:M11"/>
    <mergeCell ref="A10:C10"/>
    <mergeCell ref="A11:C11"/>
    <mergeCell ref="A7:M7"/>
    <mergeCell ref="A8:M8"/>
    <mergeCell ref="A1:M1"/>
    <mergeCell ref="A2:M2"/>
    <mergeCell ref="A3:M3"/>
    <mergeCell ref="A6:M6"/>
    <mergeCell ref="A4:M4"/>
    <mergeCell ref="A5:M5"/>
  </mergeCells>
  <phoneticPr fontId="3" type="noConversion"/>
  <pageMargins left="0.7" right="0.7" top="0.75" bottom="0.75" header="0.3" footer="0.3"/>
  <pageSetup paperSize="17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F15" sqref="F15"/>
    </sheetView>
  </sheetViews>
  <sheetFormatPr defaultRowHeight="20.100000000000001" customHeight="1" x14ac:dyDescent="0.2"/>
  <cols>
    <col min="1" max="3" width="9.25" style="6" bestFit="1" customWidth="1"/>
    <col min="4" max="6" width="20.125" style="6" customWidth="1"/>
    <col min="7" max="7" width="20.25" style="6" bestFit="1" customWidth="1"/>
    <col min="8" max="16384" width="9" style="6"/>
  </cols>
  <sheetData>
    <row r="1" spans="1:7" ht="20.100000000000001" customHeight="1" x14ac:dyDescent="0.2">
      <c r="A1" s="20" t="s">
        <v>548</v>
      </c>
      <c r="B1" s="20"/>
      <c r="C1" s="20"/>
      <c r="D1" s="20"/>
      <c r="E1" s="20"/>
      <c r="F1" s="20"/>
      <c r="G1" s="20"/>
    </row>
    <row r="2" spans="1:7" ht="20.100000000000001" customHeight="1" x14ac:dyDescent="0.2">
      <c r="A2" s="21" t="s">
        <v>537</v>
      </c>
      <c r="B2" s="21"/>
      <c r="C2" s="21"/>
      <c r="D2" s="21"/>
      <c r="E2" s="21"/>
      <c r="F2" s="21"/>
      <c r="G2" s="21"/>
    </row>
    <row r="3" spans="1:7" ht="20.100000000000001" customHeight="1" x14ac:dyDescent="0.2">
      <c r="A3" s="15" t="s">
        <v>538</v>
      </c>
      <c r="B3" s="15"/>
      <c r="C3" s="15"/>
      <c r="D3" s="15"/>
      <c r="E3" s="15"/>
      <c r="F3" s="15"/>
      <c r="G3" s="15"/>
    </row>
    <row r="4" spans="1:7" ht="20.100000000000001" customHeight="1" x14ac:dyDescent="0.2">
      <c r="A4" s="15" t="s">
        <v>539</v>
      </c>
      <c r="B4" s="15"/>
      <c r="C4" s="15"/>
      <c r="D4" s="15"/>
      <c r="E4" s="15"/>
      <c r="F4" s="15"/>
      <c r="G4" s="15"/>
    </row>
    <row r="5" spans="1:7" ht="20.100000000000001" customHeight="1" x14ac:dyDescent="0.2">
      <c r="A5" s="15" t="s">
        <v>540</v>
      </c>
      <c r="B5" s="15"/>
      <c r="C5" s="15"/>
      <c r="D5" s="15"/>
      <c r="E5" s="15"/>
      <c r="F5" s="15"/>
      <c r="G5" s="15"/>
    </row>
    <row r="6" spans="1:7" ht="20.100000000000001" customHeight="1" x14ac:dyDescent="0.2">
      <c r="A6" s="3" t="s">
        <v>528</v>
      </c>
      <c r="B6" s="3" t="s">
        <v>526</v>
      </c>
      <c r="C6" s="3" t="s">
        <v>527</v>
      </c>
      <c r="D6" s="3" t="s">
        <v>544</v>
      </c>
      <c r="E6" s="14" t="s">
        <v>545</v>
      </c>
      <c r="F6" s="14" t="s">
        <v>546</v>
      </c>
      <c r="G6" s="22" t="s">
        <v>5</v>
      </c>
    </row>
    <row r="7" spans="1:7" ht="20.100000000000001" customHeight="1" x14ac:dyDescent="0.2">
      <c r="A7" s="28" t="s">
        <v>6</v>
      </c>
      <c r="B7" s="28"/>
      <c r="C7" s="28"/>
      <c r="D7" s="5">
        <f>IFERROR(VLOOKUP(D6,[2]广清线!$V:$Z,4,0),"")</f>
        <v>0.18181818181818182</v>
      </c>
      <c r="E7" s="5">
        <f>IFERROR(VLOOKUP(E6,[2]广清线!$V:$Z,4,0),"")</f>
        <v>0.18181818181818182</v>
      </c>
      <c r="F7" s="5">
        <f>IFERROR(VLOOKUP(F6,[2]广清线!$V:$Z,4,0),"")</f>
        <v>0.63636363636363635</v>
      </c>
      <c r="G7" s="23"/>
    </row>
    <row r="8" spans="1:7" ht="20.100000000000001" customHeight="1" x14ac:dyDescent="0.2">
      <c r="A8" s="28" t="s">
        <v>7</v>
      </c>
      <c r="B8" s="28"/>
      <c r="C8" s="28"/>
      <c r="D8" s="5">
        <f>IFERROR(VLOOKUP(D6,[2]广清线!$V:$Z,5,0),"")</f>
        <v>7.239854116551564E-2</v>
      </c>
      <c r="E8" s="5">
        <f>IFERROR(VLOOKUP(E6,[2]广清线!$V:$Z,5,0),"")</f>
        <v>0.10766664080080701</v>
      </c>
      <c r="F8" s="5">
        <f>IFERROR(VLOOKUP(F6,[2]广清线!$V:$Z,5,0),"")</f>
        <v>0.8199348180336774</v>
      </c>
      <c r="G8" s="24"/>
    </row>
    <row r="9" spans="1:7" ht="20.100000000000001" customHeight="1" x14ac:dyDescent="0.2">
      <c r="A9" s="7" t="s">
        <v>523</v>
      </c>
      <c r="B9" s="7" t="s">
        <v>524</v>
      </c>
      <c r="C9" s="7" t="s">
        <v>399</v>
      </c>
      <c r="D9" s="7"/>
      <c r="E9" s="7"/>
      <c r="F9" s="7"/>
      <c r="G9" s="7"/>
    </row>
  </sheetData>
  <mergeCells count="8">
    <mergeCell ref="A5:G5"/>
    <mergeCell ref="G6:G8"/>
    <mergeCell ref="A7:C7"/>
    <mergeCell ref="A8:C8"/>
    <mergeCell ref="A1:G1"/>
    <mergeCell ref="A2:G2"/>
    <mergeCell ref="A3:G3"/>
    <mergeCell ref="A4:G4"/>
  </mergeCells>
  <phoneticPr fontId="3" type="noConversion"/>
  <pageMargins left="0.7" right="0.7" top="0.75" bottom="0.75" header="0.3" footer="0.3"/>
  <pageSetup paperSize="1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零担</vt:lpstr>
      <vt:lpstr>重货</vt:lpstr>
      <vt:lpstr>广清线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2024-11-18T08:53:22Z</dcterms:modified>
</cp:coreProperties>
</file>