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0725"/>
  </bookViews>
  <sheets>
    <sheet name="外库工作规范和要求" sheetId="27" r:id="rId1"/>
    <sheet name="租库预估" sheetId="17" r:id="rId2"/>
    <sheet name="存货预估量" sheetId="24" r:id="rId3"/>
    <sheet name="其它作业量" sheetId="12" r:id="rId4"/>
    <sheet name="总作业量" sheetId="15" r:id="rId5"/>
  </sheets>
  <externalReferences>
    <externalReference r:id="rId6"/>
    <externalReference r:id="rId7"/>
    <externalReference r:id="rId8"/>
  </externalReferences>
  <definedNames>
    <definedName name="______________key2" localSheetId="2" hidden="1">#REF!</definedName>
    <definedName name="______________key2" localSheetId="1" hidden="1">#REF!</definedName>
    <definedName name="______________key2" hidden="1">#REF!</definedName>
    <definedName name="_____________A1" localSheetId="0" hidden="1">{"'毛利比较'!$A$4:$P$26"}</definedName>
    <definedName name="_____________A1" hidden="1">{"'毛利比较'!$A$4:$P$26"}</definedName>
    <definedName name="_____________KE3" localSheetId="2" hidden="1">#REF!</definedName>
    <definedName name="_____________KE3" localSheetId="1" hidden="1">#REF!</definedName>
    <definedName name="_____________KE3" hidden="1">#REF!</definedName>
    <definedName name="_____________KE5" localSheetId="2" hidden="1">#REF!</definedName>
    <definedName name="_____________KE5" localSheetId="1" hidden="1">#REF!</definedName>
    <definedName name="_____________KE5" hidden="1">#REF!</definedName>
    <definedName name="_____________KE6" localSheetId="2" hidden="1">#REF!</definedName>
    <definedName name="_____________KE6" localSheetId="1" hidden="1">#REF!</definedName>
    <definedName name="_____________KE6" hidden="1">#REF!</definedName>
    <definedName name="_____________KE8" localSheetId="2" hidden="1">#REF!</definedName>
    <definedName name="_____________KE8" localSheetId="1" hidden="1">#REF!</definedName>
    <definedName name="_____________KE8" hidden="1">#REF!</definedName>
    <definedName name="_____________key11" localSheetId="2" hidden="1">#REF!</definedName>
    <definedName name="_____________key11" localSheetId="1" hidden="1">#REF!</definedName>
    <definedName name="_____________key11" hidden="1">#REF!</definedName>
    <definedName name="_____________key12" localSheetId="2" hidden="1">#REF!</definedName>
    <definedName name="_____________key12" localSheetId="1" hidden="1">#REF!</definedName>
    <definedName name="_____________key12" hidden="1">#REF!</definedName>
    <definedName name="_____________KEY123" localSheetId="2" hidden="1">#REF!</definedName>
    <definedName name="_____________KEY123" localSheetId="1" hidden="1">#REF!</definedName>
    <definedName name="_____________KEY123" hidden="1">#REF!</definedName>
    <definedName name="_____________key1521" localSheetId="2" hidden="1">#REF!</definedName>
    <definedName name="_____________key1521" localSheetId="1" hidden="1">#REF!</definedName>
    <definedName name="_____________key1521" hidden="1">#REF!</definedName>
    <definedName name="_____________KEY3" localSheetId="2" hidden="1">#REF!</definedName>
    <definedName name="_____________KEY3" localSheetId="1" hidden="1">#REF!</definedName>
    <definedName name="_____________KEY3" hidden="1">#REF!</definedName>
    <definedName name="_____________KEY4" localSheetId="2" hidden="1">#REF!</definedName>
    <definedName name="_____________KEY4" localSheetId="1" hidden="1">#REF!</definedName>
    <definedName name="_____________KEY4" hidden="1">#REF!</definedName>
    <definedName name="_____________KEY5" localSheetId="2" hidden="1">#REF!</definedName>
    <definedName name="_____________KEY5" localSheetId="1" hidden="1">#REF!</definedName>
    <definedName name="_____________KEY5" hidden="1">#REF!</definedName>
    <definedName name="_____________KEY6" localSheetId="2" hidden="1">#REF!</definedName>
    <definedName name="_____________KEY6" localSheetId="1" hidden="1">#REF!</definedName>
    <definedName name="_____________KEY6" hidden="1">#REF!</definedName>
    <definedName name="_____________KEY7" localSheetId="2" hidden="1">#REF!</definedName>
    <definedName name="_____________KEY7" localSheetId="1" hidden="1">#REF!</definedName>
    <definedName name="_____________KEY7" hidden="1">#REF!</definedName>
    <definedName name="_____________key77" localSheetId="2" hidden="1">#REF!</definedName>
    <definedName name="_____________key77" localSheetId="1" hidden="1">#REF!</definedName>
    <definedName name="_____________key77" hidden="1">#REF!</definedName>
    <definedName name="_____________key8" localSheetId="2" hidden="1">#REF!</definedName>
    <definedName name="_____________key8" localSheetId="1" hidden="1">#REF!</definedName>
    <definedName name="_____________key8" hidden="1">#REF!</definedName>
    <definedName name="_____________KEY90" localSheetId="2" hidden="1">#REF!</definedName>
    <definedName name="_____________KEY90" localSheetId="1" hidden="1">#REF!</definedName>
    <definedName name="_____________KEY90" hidden="1">#REF!</definedName>
    <definedName name="_____________o9" localSheetId="2" hidden="1">#REF!</definedName>
    <definedName name="_____________o9" localSheetId="1" hidden="1">#REF!</definedName>
    <definedName name="_____________o9" hidden="1">#REF!</definedName>
    <definedName name="_____________y6" localSheetId="2" hidden="1">#REF!</definedName>
    <definedName name="_____________y6" localSheetId="1" hidden="1">#REF!</definedName>
    <definedName name="_____________y6" hidden="1">#REF!</definedName>
    <definedName name="____________key2" localSheetId="2" hidden="1">#REF!</definedName>
    <definedName name="____________key2" localSheetId="1" hidden="1">#REF!</definedName>
    <definedName name="____________key2" hidden="1">#REF!</definedName>
    <definedName name="___________A1" localSheetId="0" hidden="1">{"'毛利比较'!$A$4:$P$26"}</definedName>
    <definedName name="___________A1" hidden="1">{"'毛利比较'!$A$4:$P$26"}</definedName>
    <definedName name="___________KE3" localSheetId="2" hidden="1">#REF!</definedName>
    <definedName name="___________KE3" localSheetId="1" hidden="1">#REF!</definedName>
    <definedName name="___________KE3" hidden="1">#REF!</definedName>
    <definedName name="___________KE5" localSheetId="2" hidden="1">#REF!</definedName>
    <definedName name="___________KE5" localSheetId="1" hidden="1">#REF!</definedName>
    <definedName name="___________KE5" hidden="1">#REF!</definedName>
    <definedName name="___________KE6" localSheetId="2" hidden="1">#REF!</definedName>
    <definedName name="___________KE6" localSheetId="1" hidden="1">#REF!</definedName>
    <definedName name="___________KE6" hidden="1">#REF!</definedName>
    <definedName name="___________KE8" localSheetId="2" hidden="1">#REF!</definedName>
    <definedName name="___________KE8" localSheetId="1" hidden="1">#REF!</definedName>
    <definedName name="___________KE8" hidden="1">#REF!</definedName>
    <definedName name="___________key11" localSheetId="2" hidden="1">#REF!</definedName>
    <definedName name="___________key11" localSheetId="1" hidden="1">#REF!</definedName>
    <definedName name="___________key11" hidden="1">#REF!</definedName>
    <definedName name="___________key12" localSheetId="2" hidden="1">#REF!</definedName>
    <definedName name="___________key12" localSheetId="1" hidden="1">#REF!</definedName>
    <definedName name="___________key12" hidden="1">#REF!</definedName>
    <definedName name="___________KEY123" localSheetId="2" hidden="1">#REF!</definedName>
    <definedName name="___________KEY123" localSheetId="1" hidden="1">#REF!</definedName>
    <definedName name="___________KEY123" hidden="1">#REF!</definedName>
    <definedName name="___________key1521" localSheetId="2" hidden="1">#REF!</definedName>
    <definedName name="___________key1521" localSheetId="1" hidden="1">#REF!</definedName>
    <definedName name="___________key1521" hidden="1">#REF!</definedName>
    <definedName name="___________key2" localSheetId="2" hidden="1">#REF!</definedName>
    <definedName name="___________key2" localSheetId="1" hidden="1">#REF!</definedName>
    <definedName name="___________key2" hidden="1">#REF!</definedName>
    <definedName name="___________KEY3" localSheetId="2" hidden="1">#REF!</definedName>
    <definedName name="___________KEY3" localSheetId="1" hidden="1">#REF!</definedName>
    <definedName name="___________KEY3" hidden="1">#REF!</definedName>
    <definedName name="___________KEY4" localSheetId="2" hidden="1">#REF!</definedName>
    <definedName name="___________KEY4" localSheetId="1" hidden="1">#REF!</definedName>
    <definedName name="___________KEY4" hidden="1">#REF!</definedName>
    <definedName name="___________KEY5" localSheetId="2" hidden="1">#REF!</definedName>
    <definedName name="___________KEY5" localSheetId="1" hidden="1">#REF!</definedName>
    <definedName name="___________KEY5" hidden="1">#REF!</definedName>
    <definedName name="___________KEY6" localSheetId="2" hidden="1">#REF!</definedName>
    <definedName name="___________KEY6" localSheetId="1" hidden="1">#REF!</definedName>
    <definedName name="___________KEY6" hidden="1">#REF!</definedName>
    <definedName name="___________KEY7" localSheetId="2" hidden="1">#REF!</definedName>
    <definedName name="___________KEY7" localSheetId="1" hidden="1">#REF!</definedName>
    <definedName name="___________KEY7" hidden="1">#REF!</definedName>
    <definedName name="___________key77" localSheetId="2" hidden="1">#REF!</definedName>
    <definedName name="___________key77" localSheetId="1" hidden="1">#REF!</definedName>
    <definedName name="___________key77" hidden="1">#REF!</definedName>
    <definedName name="___________key8" localSheetId="2" hidden="1">#REF!</definedName>
    <definedName name="___________key8" localSheetId="1" hidden="1">#REF!</definedName>
    <definedName name="___________key8" hidden="1">#REF!</definedName>
    <definedName name="___________KEY90" localSheetId="2" hidden="1">#REF!</definedName>
    <definedName name="___________KEY90" localSheetId="1" hidden="1">#REF!</definedName>
    <definedName name="___________KEY90" hidden="1">#REF!</definedName>
    <definedName name="___________o9" localSheetId="2" hidden="1">#REF!</definedName>
    <definedName name="___________o9" localSheetId="1" hidden="1">#REF!</definedName>
    <definedName name="___________o9" hidden="1">#REF!</definedName>
    <definedName name="___________y6" localSheetId="2" hidden="1">#REF!</definedName>
    <definedName name="___________y6" localSheetId="1" hidden="1">#REF!</definedName>
    <definedName name="___________y6" hidden="1">#REF!</definedName>
    <definedName name="__________A1" localSheetId="0" hidden="1">{"'毛利比较'!$A$4:$P$26"}</definedName>
    <definedName name="__________A1" hidden="1">{"'毛利比较'!$A$4:$P$26"}</definedName>
    <definedName name="__________KE3" localSheetId="2" hidden="1">#REF!</definedName>
    <definedName name="__________KE3" localSheetId="1" hidden="1">#REF!</definedName>
    <definedName name="__________KE3" hidden="1">#REF!</definedName>
    <definedName name="__________KE5" localSheetId="2" hidden="1">#REF!</definedName>
    <definedName name="__________KE5" localSheetId="1" hidden="1">#REF!</definedName>
    <definedName name="__________KE5" hidden="1">#REF!</definedName>
    <definedName name="__________KE6" localSheetId="2" hidden="1">#REF!</definedName>
    <definedName name="__________KE6" localSheetId="1" hidden="1">#REF!</definedName>
    <definedName name="__________KE6" hidden="1">#REF!</definedName>
    <definedName name="__________KE8" localSheetId="2" hidden="1">#REF!</definedName>
    <definedName name="__________KE8" localSheetId="1" hidden="1">#REF!</definedName>
    <definedName name="__________KE8" hidden="1">#REF!</definedName>
    <definedName name="__________key11" localSheetId="2" hidden="1">#REF!</definedName>
    <definedName name="__________key11" localSheetId="1" hidden="1">#REF!</definedName>
    <definedName name="__________key11" hidden="1">#REF!</definedName>
    <definedName name="__________key12" localSheetId="2" hidden="1">#REF!</definedName>
    <definedName name="__________key12" localSheetId="1" hidden="1">#REF!</definedName>
    <definedName name="__________key12" hidden="1">#REF!</definedName>
    <definedName name="__________KEY123" localSheetId="2" hidden="1">#REF!</definedName>
    <definedName name="__________KEY123" localSheetId="1" hidden="1">#REF!</definedName>
    <definedName name="__________KEY123" hidden="1">#REF!</definedName>
    <definedName name="__________key1521" localSheetId="2" hidden="1">#REF!</definedName>
    <definedName name="__________key1521" localSheetId="1" hidden="1">#REF!</definedName>
    <definedName name="__________key1521" hidden="1">#REF!</definedName>
    <definedName name="__________key2" localSheetId="2" hidden="1">#REF!</definedName>
    <definedName name="__________key2" localSheetId="1" hidden="1">#REF!</definedName>
    <definedName name="__________key2" hidden="1">#REF!</definedName>
    <definedName name="__________KEY3" localSheetId="2" hidden="1">#REF!</definedName>
    <definedName name="__________KEY3" localSheetId="1" hidden="1">#REF!</definedName>
    <definedName name="__________KEY3" hidden="1">#REF!</definedName>
    <definedName name="__________KEY4" localSheetId="2" hidden="1">#REF!</definedName>
    <definedName name="__________KEY4" localSheetId="1" hidden="1">#REF!</definedName>
    <definedName name="__________KEY4" hidden="1">#REF!</definedName>
    <definedName name="__________KEY5" localSheetId="2" hidden="1">#REF!</definedName>
    <definedName name="__________KEY5" localSheetId="1" hidden="1">#REF!</definedName>
    <definedName name="__________KEY5" hidden="1">#REF!</definedName>
    <definedName name="__________KEY6" localSheetId="2" hidden="1">#REF!</definedName>
    <definedName name="__________KEY6" localSheetId="1" hidden="1">#REF!</definedName>
    <definedName name="__________KEY6" hidden="1">#REF!</definedName>
    <definedName name="__________KEY7" localSheetId="2" hidden="1">#REF!</definedName>
    <definedName name="__________KEY7" localSheetId="1" hidden="1">#REF!</definedName>
    <definedName name="__________KEY7" hidden="1">#REF!</definedName>
    <definedName name="__________key77" localSheetId="2" hidden="1">#REF!</definedName>
    <definedName name="__________key77" localSheetId="1" hidden="1">#REF!</definedName>
    <definedName name="__________key77" hidden="1">#REF!</definedName>
    <definedName name="__________key8" localSheetId="2" hidden="1">#REF!</definedName>
    <definedName name="__________key8" localSheetId="1" hidden="1">#REF!</definedName>
    <definedName name="__________key8" hidden="1">#REF!</definedName>
    <definedName name="__________KEY90" localSheetId="2" hidden="1">#REF!</definedName>
    <definedName name="__________KEY90" localSheetId="1" hidden="1">#REF!</definedName>
    <definedName name="__________KEY90" hidden="1">#REF!</definedName>
    <definedName name="__________o9" localSheetId="2" hidden="1">#REF!</definedName>
    <definedName name="__________o9" localSheetId="1" hidden="1">#REF!</definedName>
    <definedName name="__________o9" hidden="1">#REF!</definedName>
    <definedName name="__________y6" localSheetId="2" hidden="1">#REF!</definedName>
    <definedName name="__________y6" localSheetId="1" hidden="1">#REF!</definedName>
    <definedName name="__________y6" hidden="1">#REF!</definedName>
    <definedName name="_________A1" localSheetId="0" hidden="1">{"'毛利比较'!$A$4:$P$26"}</definedName>
    <definedName name="_________A1" hidden="1">{"'毛利比较'!$A$4:$P$26"}</definedName>
    <definedName name="_________KE3" localSheetId="2" hidden="1">#REF!</definedName>
    <definedName name="_________KE3" localSheetId="1" hidden="1">#REF!</definedName>
    <definedName name="_________KE3" hidden="1">#REF!</definedName>
    <definedName name="_________KE5" localSheetId="2" hidden="1">#REF!</definedName>
    <definedName name="_________KE5" localSheetId="1" hidden="1">#REF!</definedName>
    <definedName name="_________KE5" hidden="1">#REF!</definedName>
    <definedName name="_________KE6" localSheetId="2" hidden="1">#REF!</definedName>
    <definedName name="_________KE6" localSheetId="1" hidden="1">#REF!</definedName>
    <definedName name="_________KE6" hidden="1">#REF!</definedName>
    <definedName name="_________KE8" localSheetId="2" hidden="1">#REF!</definedName>
    <definedName name="_________KE8" localSheetId="1" hidden="1">#REF!</definedName>
    <definedName name="_________KE8" hidden="1">#REF!</definedName>
    <definedName name="_________key11" localSheetId="2" hidden="1">#REF!</definedName>
    <definedName name="_________key11" localSheetId="1" hidden="1">#REF!</definedName>
    <definedName name="_________key11" hidden="1">#REF!</definedName>
    <definedName name="_________key12" localSheetId="2" hidden="1">#REF!</definedName>
    <definedName name="_________key12" localSheetId="1" hidden="1">#REF!</definedName>
    <definedName name="_________key12" hidden="1">#REF!</definedName>
    <definedName name="_________KEY123" localSheetId="2" hidden="1">#REF!</definedName>
    <definedName name="_________KEY123" localSheetId="1" hidden="1">#REF!</definedName>
    <definedName name="_________KEY123" hidden="1">#REF!</definedName>
    <definedName name="_________key1521" localSheetId="2" hidden="1">#REF!</definedName>
    <definedName name="_________key1521" localSheetId="1" hidden="1">#REF!</definedName>
    <definedName name="_________key1521" hidden="1">#REF!</definedName>
    <definedName name="_________key2" localSheetId="2" hidden="1">#REF!</definedName>
    <definedName name="_________key2" localSheetId="1" hidden="1">#REF!</definedName>
    <definedName name="_________key2" hidden="1">#REF!</definedName>
    <definedName name="_________KEY3" localSheetId="2" hidden="1">#REF!</definedName>
    <definedName name="_________KEY3" localSheetId="1" hidden="1">#REF!</definedName>
    <definedName name="_________KEY3" hidden="1">#REF!</definedName>
    <definedName name="_________KEY4" localSheetId="2" hidden="1">#REF!</definedName>
    <definedName name="_________KEY4" localSheetId="1" hidden="1">#REF!</definedName>
    <definedName name="_________KEY4" hidden="1">#REF!</definedName>
    <definedName name="_________KEY5" localSheetId="2" hidden="1">#REF!</definedName>
    <definedName name="_________KEY5" localSheetId="1" hidden="1">#REF!</definedName>
    <definedName name="_________KEY5" hidden="1">#REF!</definedName>
    <definedName name="_________KEY6" localSheetId="2" hidden="1">#REF!</definedName>
    <definedName name="_________KEY6" localSheetId="1" hidden="1">#REF!</definedName>
    <definedName name="_________KEY6" hidden="1">#REF!</definedName>
    <definedName name="_________KEY7" localSheetId="2" hidden="1">#REF!</definedName>
    <definedName name="_________KEY7" localSheetId="1" hidden="1">#REF!</definedName>
    <definedName name="_________KEY7" hidden="1">#REF!</definedName>
    <definedName name="_________key77" localSheetId="2" hidden="1">#REF!</definedName>
    <definedName name="_________key77" localSheetId="1" hidden="1">#REF!</definedName>
    <definedName name="_________key77" hidden="1">#REF!</definedName>
    <definedName name="_________key8" localSheetId="2" hidden="1">#REF!</definedName>
    <definedName name="_________key8" localSheetId="1" hidden="1">#REF!</definedName>
    <definedName name="_________key8" hidden="1">#REF!</definedName>
    <definedName name="_________KEY90" localSheetId="2" hidden="1">#REF!</definedName>
    <definedName name="_________KEY90" localSheetId="1" hidden="1">#REF!</definedName>
    <definedName name="_________KEY90" hidden="1">#REF!</definedName>
    <definedName name="_________o9" localSheetId="2" hidden="1">#REF!</definedName>
    <definedName name="_________o9" localSheetId="1" hidden="1">#REF!</definedName>
    <definedName name="_________o9" hidden="1">#REF!</definedName>
    <definedName name="_________y6" localSheetId="2" hidden="1">#REF!</definedName>
    <definedName name="_________y6" localSheetId="1" hidden="1">#REF!</definedName>
    <definedName name="_________y6" hidden="1">#REF!</definedName>
    <definedName name="________A1" localSheetId="0" hidden="1">{"'毛利比较'!$A$4:$P$26"}</definedName>
    <definedName name="________A1" hidden="1">{"'毛利比较'!$A$4:$P$26"}</definedName>
    <definedName name="________KE3" localSheetId="2" hidden="1">#REF!</definedName>
    <definedName name="________KE3" localSheetId="1" hidden="1">#REF!</definedName>
    <definedName name="________KE3" hidden="1">#REF!</definedName>
    <definedName name="________KE5" localSheetId="2" hidden="1">#REF!</definedName>
    <definedName name="________KE5" localSheetId="1" hidden="1">#REF!</definedName>
    <definedName name="________KE5" hidden="1">#REF!</definedName>
    <definedName name="________KE6" localSheetId="2" hidden="1">#REF!</definedName>
    <definedName name="________KE6" localSheetId="1" hidden="1">#REF!</definedName>
    <definedName name="________KE6" hidden="1">#REF!</definedName>
    <definedName name="________KE8" localSheetId="2" hidden="1">#REF!</definedName>
    <definedName name="________KE8" localSheetId="1" hidden="1">#REF!</definedName>
    <definedName name="________KE8" hidden="1">#REF!</definedName>
    <definedName name="________key11" localSheetId="2" hidden="1">#REF!</definedName>
    <definedName name="________key11" localSheetId="1" hidden="1">#REF!</definedName>
    <definedName name="________key11" hidden="1">#REF!</definedName>
    <definedName name="________key12" localSheetId="2" hidden="1">#REF!</definedName>
    <definedName name="________key12" localSheetId="1" hidden="1">#REF!</definedName>
    <definedName name="________key12" hidden="1">#REF!</definedName>
    <definedName name="________KEY123" localSheetId="2" hidden="1">#REF!</definedName>
    <definedName name="________KEY123" localSheetId="1" hidden="1">#REF!</definedName>
    <definedName name="________KEY123" hidden="1">#REF!</definedName>
    <definedName name="________key1521" localSheetId="2" hidden="1">#REF!</definedName>
    <definedName name="________key1521" localSheetId="1" hidden="1">#REF!</definedName>
    <definedName name="________key1521" hidden="1">#REF!</definedName>
    <definedName name="________key2" localSheetId="2" hidden="1">#REF!</definedName>
    <definedName name="________key2" localSheetId="1" hidden="1">#REF!</definedName>
    <definedName name="________key2" hidden="1">#REF!</definedName>
    <definedName name="________KEY3" localSheetId="2" hidden="1">#REF!</definedName>
    <definedName name="________KEY3" localSheetId="1" hidden="1">#REF!</definedName>
    <definedName name="________KEY3" hidden="1">#REF!</definedName>
    <definedName name="________KEY4" localSheetId="2" hidden="1">#REF!</definedName>
    <definedName name="________KEY4" localSheetId="1" hidden="1">#REF!</definedName>
    <definedName name="________KEY4" hidden="1">#REF!</definedName>
    <definedName name="________KEY5" localSheetId="2" hidden="1">#REF!</definedName>
    <definedName name="________KEY5" localSheetId="1" hidden="1">#REF!</definedName>
    <definedName name="________KEY5" hidden="1">#REF!</definedName>
    <definedName name="________KEY6" localSheetId="2" hidden="1">#REF!</definedName>
    <definedName name="________KEY6" localSheetId="1" hidden="1">#REF!</definedName>
    <definedName name="________KEY6" hidden="1">#REF!</definedName>
    <definedName name="________KEY7" localSheetId="2" hidden="1">#REF!</definedName>
    <definedName name="________KEY7" localSheetId="1" hidden="1">#REF!</definedName>
    <definedName name="________KEY7" hidden="1">#REF!</definedName>
    <definedName name="________key77" localSheetId="2" hidden="1">#REF!</definedName>
    <definedName name="________key77" localSheetId="1" hidden="1">#REF!</definedName>
    <definedName name="________key77" hidden="1">#REF!</definedName>
    <definedName name="________key8" localSheetId="2" hidden="1">#REF!</definedName>
    <definedName name="________key8" localSheetId="1" hidden="1">#REF!</definedName>
    <definedName name="________key8" hidden="1">#REF!</definedName>
    <definedName name="________KEY90" localSheetId="2" hidden="1">#REF!</definedName>
    <definedName name="________KEY90" localSheetId="1" hidden="1">#REF!</definedName>
    <definedName name="________KEY90" hidden="1">#REF!</definedName>
    <definedName name="________o9" localSheetId="2" hidden="1">#REF!</definedName>
    <definedName name="________o9" localSheetId="1" hidden="1">#REF!</definedName>
    <definedName name="________o9" hidden="1">#REF!</definedName>
    <definedName name="________y6" localSheetId="2" hidden="1">#REF!</definedName>
    <definedName name="________y6" localSheetId="1" hidden="1">#REF!</definedName>
    <definedName name="________y6" hidden="1">#REF!</definedName>
    <definedName name="_______A1" localSheetId="0" hidden="1">{"'毛利比较'!$A$4:$P$26"}</definedName>
    <definedName name="_______A1" hidden="1">{"'毛利比较'!$A$4:$P$26"}</definedName>
    <definedName name="_______KE3" localSheetId="2" hidden="1">#REF!</definedName>
    <definedName name="_______KE3" localSheetId="1" hidden="1">#REF!</definedName>
    <definedName name="_______KE3" hidden="1">#REF!</definedName>
    <definedName name="_______KE5" localSheetId="2" hidden="1">#REF!</definedName>
    <definedName name="_______KE5" localSheetId="1" hidden="1">#REF!</definedName>
    <definedName name="_______KE5" hidden="1">#REF!</definedName>
    <definedName name="_______KE6" localSheetId="2" hidden="1">#REF!</definedName>
    <definedName name="_______KE6" localSheetId="1" hidden="1">#REF!</definedName>
    <definedName name="_______KE6" hidden="1">#REF!</definedName>
    <definedName name="_______KE8" localSheetId="2" hidden="1">#REF!</definedName>
    <definedName name="_______KE8" localSheetId="1" hidden="1">#REF!</definedName>
    <definedName name="_______KE8" hidden="1">#REF!</definedName>
    <definedName name="_______key11" localSheetId="2" hidden="1">#REF!</definedName>
    <definedName name="_______key11" localSheetId="1" hidden="1">#REF!</definedName>
    <definedName name="_______key11" hidden="1">#REF!</definedName>
    <definedName name="_______key12" localSheetId="2" hidden="1">#REF!</definedName>
    <definedName name="_______key12" localSheetId="1" hidden="1">#REF!</definedName>
    <definedName name="_______key12" hidden="1">#REF!</definedName>
    <definedName name="_______KEY123" localSheetId="2" hidden="1">#REF!</definedName>
    <definedName name="_______KEY123" localSheetId="1" hidden="1">#REF!</definedName>
    <definedName name="_______KEY123" hidden="1">#REF!</definedName>
    <definedName name="_______key1521" localSheetId="2" hidden="1">#REF!</definedName>
    <definedName name="_______key1521" localSheetId="1" hidden="1">#REF!</definedName>
    <definedName name="_______key1521" hidden="1">#REF!</definedName>
    <definedName name="_______key2" localSheetId="2" hidden="1">#REF!</definedName>
    <definedName name="_______key2" localSheetId="1" hidden="1">#REF!</definedName>
    <definedName name="_______key2" hidden="1">#REF!</definedName>
    <definedName name="_______KEY3" localSheetId="2" hidden="1">#REF!</definedName>
    <definedName name="_______KEY3" localSheetId="1" hidden="1">#REF!</definedName>
    <definedName name="_______KEY3" hidden="1">#REF!</definedName>
    <definedName name="_______KEY4" localSheetId="2" hidden="1">#REF!</definedName>
    <definedName name="_______KEY4" localSheetId="1" hidden="1">#REF!</definedName>
    <definedName name="_______KEY4" hidden="1">#REF!</definedName>
    <definedName name="_______KEY5" localSheetId="2" hidden="1">#REF!</definedName>
    <definedName name="_______KEY5" localSheetId="1" hidden="1">#REF!</definedName>
    <definedName name="_______KEY5" hidden="1">#REF!</definedName>
    <definedName name="_______KEY6" localSheetId="2" hidden="1">#REF!</definedName>
    <definedName name="_______KEY6" localSheetId="1" hidden="1">#REF!</definedName>
    <definedName name="_______KEY6" hidden="1">#REF!</definedName>
    <definedName name="_______KEY7" localSheetId="2" hidden="1">#REF!</definedName>
    <definedName name="_______KEY7" localSheetId="1" hidden="1">#REF!</definedName>
    <definedName name="_______KEY7" hidden="1">#REF!</definedName>
    <definedName name="_______key77" localSheetId="2" hidden="1">#REF!</definedName>
    <definedName name="_______key77" localSheetId="1" hidden="1">#REF!</definedName>
    <definedName name="_______key77" hidden="1">#REF!</definedName>
    <definedName name="_______key8" localSheetId="2" hidden="1">#REF!</definedName>
    <definedName name="_______key8" localSheetId="1" hidden="1">#REF!</definedName>
    <definedName name="_______key8" hidden="1">#REF!</definedName>
    <definedName name="_______KEY90" localSheetId="2" hidden="1">#REF!</definedName>
    <definedName name="_______KEY90" localSheetId="1" hidden="1">#REF!</definedName>
    <definedName name="_______KEY90" hidden="1">#REF!</definedName>
    <definedName name="_______o9" localSheetId="2" hidden="1">#REF!</definedName>
    <definedName name="_______o9" localSheetId="1" hidden="1">#REF!</definedName>
    <definedName name="_______o9" hidden="1">#REF!</definedName>
    <definedName name="_______y6" localSheetId="2" hidden="1">#REF!</definedName>
    <definedName name="_______y6" localSheetId="1" hidden="1">#REF!</definedName>
    <definedName name="_______y6" hidden="1">#REF!</definedName>
    <definedName name="______A1" localSheetId="0" hidden="1">{"'毛利比较'!$A$4:$P$26"}</definedName>
    <definedName name="______A1" hidden="1">{"'毛利比较'!$A$4:$P$26"}</definedName>
    <definedName name="______KE3" localSheetId="2" hidden="1">#REF!</definedName>
    <definedName name="______KE3" localSheetId="1" hidden="1">#REF!</definedName>
    <definedName name="______KE3" hidden="1">#REF!</definedName>
    <definedName name="______KE5" localSheetId="2" hidden="1">#REF!</definedName>
    <definedName name="______KE5" localSheetId="1" hidden="1">#REF!</definedName>
    <definedName name="______KE5" hidden="1">#REF!</definedName>
    <definedName name="______KE6" localSheetId="2" hidden="1">#REF!</definedName>
    <definedName name="______KE6" localSheetId="1" hidden="1">#REF!</definedName>
    <definedName name="______KE6" hidden="1">#REF!</definedName>
    <definedName name="______KE8" localSheetId="2" hidden="1">#REF!</definedName>
    <definedName name="______KE8" localSheetId="1" hidden="1">#REF!</definedName>
    <definedName name="______KE8" hidden="1">#REF!</definedName>
    <definedName name="______key11" localSheetId="2" hidden="1">#REF!</definedName>
    <definedName name="______key11" localSheetId="1" hidden="1">#REF!</definedName>
    <definedName name="______key11" hidden="1">#REF!</definedName>
    <definedName name="______key12" localSheetId="2" hidden="1">#REF!</definedName>
    <definedName name="______key12" localSheetId="1" hidden="1">#REF!</definedName>
    <definedName name="______key12" hidden="1">#REF!</definedName>
    <definedName name="______KEY123" localSheetId="2" hidden="1">#REF!</definedName>
    <definedName name="______KEY123" localSheetId="1" hidden="1">#REF!</definedName>
    <definedName name="______KEY123" hidden="1">#REF!</definedName>
    <definedName name="______key1521" localSheetId="2" hidden="1">#REF!</definedName>
    <definedName name="______key1521" localSheetId="1" hidden="1">#REF!</definedName>
    <definedName name="______key1521" hidden="1">#REF!</definedName>
    <definedName name="______key2" localSheetId="2" hidden="1">#REF!</definedName>
    <definedName name="______key2" localSheetId="1" hidden="1">#REF!</definedName>
    <definedName name="______key2" hidden="1">#REF!</definedName>
    <definedName name="______KEY3" localSheetId="2" hidden="1">#REF!</definedName>
    <definedName name="______KEY3" localSheetId="1" hidden="1">#REF!</definedName>
    <definedName name="______KEY3" hidden="1">#REF!</definedName>
    <definedName name="______KEY4" localSheetId="2" hidden="1">#REF!</definedName>
    <definedName name="______KEY4" localSheetId="1" hidden="1">#REF!</definedName>
    <definedName name="______KEY4" hidden="1">#REF!</definedName>
    <definedName name="______KEY5" localSheetId="2" hidden="1">#REF!</definedName>
    <definedName name="______KEY5" localSheetId="1" hidden="1">#REF!</definedName>
    <definedName name="______KEY5" hidden="1">#REF!</definedName>
    <definedName name="______KEY6" localSheetId="2" hidden="1">#REF!</definedName>
    <definedName name="______KEY6" localSheetId="1" hidden="1">#REF!</definedName>
    <definedName name="______KEY6" hidden="1">#REF!</definedName>
    <definedName name="______KEY7" localSheetId="2" hidden="1">#REF!</definedName>
    <definedName name="______KEY7" localSheetId="1" hidden="1">#REF!</definedName>
    <definedName name="______KEY7" hidden="1">#REF!</definedName>
    <definedName name="______key77" localSheetId="2" hidden="1">#REF!</definedName>
    <definedName name="______key77" localSheetId="1" hidden="1">#REF!</definedName>
    <definedName name="______key77" hidden="1">#REF!</definedName>
    <definedName name="______key8" localSheetId="2" hidden="1">#REF!</definedName>
    <definedName name="______key8" localSheetId="1" hidden="1">#REF!</definedName>
    <definedName name="______key8" hidden="1">#REF!</definedName>
    <definedName name="______KEY90" localSheetId="2" hidden="1">#REF!</definedName>
    <definedName name="______KEY90" localSheetId="1" hidden="1">#REF!</definedName>
    <definedName name="______KEY90" hidden="1">#REF!</definedName>
    <definedName name="______o9" localSheetId="2" hidden="1">#REF!</definedName>
    <definedName name="______o9" localSheetId="1" hidden="1">#REF!</definedName>
    <definedName name="______o9" hidden="1">#REF!</definedName>
    <definedName name="______y6" localSheetId="2" hidden="1">#REF!</definedName>
    <definedName name="______y6" localSheetId="1" hidden="1">#REF!</definedName>
    <definedName name="______y6" hidden="1">#REF!</definedName>
    <definedName name="_____A1" localSheetId="0" hidden="1">{"'毛利比较'!$A$4:$P$26"}</definedName>
    <definedName name="_____A1" hidden="1">{"'毛利比较'!$A$4:$P$26"}</definedName>
    <definedName name="_____KE3" localSheetId="2" hidden="1">#REF!</definedName>
    <definedName name="_____KE3" localSheetId="1" hidden="1">#REF!</definedName>
    <definedName name="_____KE3" hidden="1">#REF!</definedName>
    <definedName name="_____KE5" localSheetId="2" hidden="1">#REF!</definedName>
    <definedName name="_____KE5" localSheetId="1" hidden="1">#REF!</definedName>
    <definedName name="_____KE5" hidden="1">#REF!</definedName>
    <definedName name="_____KE6" localSheetId="2" hidden="1">#REF!</definedName>
    <definedName name="_____KE6" localSheetId="1" hidden="1">#REF!</definedName>
    <definedName name="_____KE6" hidden="1">#REF!</definedName>
    <definedName name="_____KE8" localSheetId="2" hidden="1">#REF!</definedName>
    <definedName name="_____KE8" localSheetId="1" hidden="1">#REF!</definedName>
    <definedName name="_____KE8" hidden="1">#REF!</definedName>
    <definedName name="_____key11" localSheetId="2" hidden="1">#REF!</definedName>
    <definedName name="_____key11" localSheetId="1" hidden="1">#REF!</definedName>
    <definedName name="_____key11" hidden="1">#REF!</definedName>
    <definedName name="_____key12" localSheetId="2" hidden="1">#REF!</definedName>
    <definedName name="_____key12" localSheetId="1" hidden="1">#REF!</definedName>
    <definedName name="_____key12" hidden="1">#REF!</definedName>
    <definedName name="_____KEY123" localSheetId="2" hidden="1">#REF!</definedName>
    <definedName name="_____KEY123" localSheetId="1" hidden="1">#REF!</definedName>
    <definedName name="_____KEY123" hidden="1">#REF!</definedName>
    <definedName name="_____key1521" localSheetId="2" hidden="1">#REF!</definedName>
    <definedName name="_____key1521" localSheetId="1" hidden="1">#REF!</definedName>
    <definedName name="_____key1521" hidden="1">#REF!</definedName>
    <definedName name="_____key2" localSheetId="2" hidden="1">#REF!</definedName>
    <definedName name="_____key2" localSheetId="1" hidden="1">#REF!</definedName>
    <definedName name="_____key2" hidden="1">#REF!</definedName>
    <definedName name="_____KEY3" localSheetId="2" hidden="1">#REF!</definedName>
    <definedName name="_____KEY3" localSheetId="1" hidden="1">#REF!</definedName>
    <definedName name="_____KEY3" hidden="1">#REF!</definedName>
    <definedName name="_____KEY4" localSheetId="2" hidden="1">#REF!</definedName>
    <definedName name="_____KEY4" localSheetId="1" hidden="1">#REF!</definedName>
    <definedName name="_____KEY4" hidden="1">#REF!</definedName>
    <definedName name="_____KEY5" localSheetId="2" hidden="1">#REF!</definedName>
    <definedName name="_____KEY5" localSheetId="1" hidden="1">#REF!</definedName>
    <definedName name="_____KEY5" hidden="1">#REF!</definedName>
    <definedName name="_____KEY6" localSheetId="2" hidden="1">#REF!</definedName>
    <definedName name="_____KEY6" localSheetId="1" hidden="1">#REF!</definedName>
    <definedName name="_____KEY6" hidden="1">#REF!</definedName>
    <definedName name="_____KEY7" localSheetId="2" hidden="1">#REF!</definedName>
    <definedName name="_____KEY7" localSheetId="1" hidden="1">#REF!</definedName>
    <definedName name="_____KEY7" hidden="1">#REF!</definedName>
    <definedName name="_____key77" localSheetId="2" hidden="1">#REF!</definedName>
    <definedName name="_____key77" localSheetId="1" hidden="1">#REF!</definedName>
    <definedName name="_____key77" hidden="1">#REF!</definedName>
    <definedName name="_____key8" localSheetId="2" hidden="1">#REF!</definedName>
    <definedName name="_____key8" localSheetId="1" hidden="1">#REF!</definedName>
    <definedName name="_____key8" hidden="1">#REF!</definedName>
    <definedName name="_____KEY90" localSheetId="2" hidden="1">#REF!</definedName>
    <definedName name="_____KEY90" localSheetId="1" hidden="1">#REF!</definedName>
    <definedName name="_____KEY90" hidden="1">#REF!</definedName>
    <definedName name="_____o9" localSheetId="2" hidden="1">#REF!</definedName>
    <definedName name="_____o9" localSheetId="1" hidden="1">#REF!</definedName>
    <definedName name="_____o9" hidden="1">#REF!</definedName>
    <definedName name="_____y6" localSheetId="2" hidden="1">#REF!</definedName>
    <definedName name="_____y6" localSheetId="1" hidden="1">#REF!</definedName>
    <definedName name="_____y6" hidden="1">#REF!</definedName>
    <definedName name="____A1" localSheetId="0" hidden="1">{"'毛利比较'!$A$4:$P$26"}</definedName>
    <definedName name="____A1" hidden="1">{"'毛利比较'!$A$4:$P$26"}</definedName>
    <definedName name="____KE3" localSheetId="2" hidden="1">#REF!</definedName>
    <definedName name="____KE3" localSheetId="1" hidden="1">#REF!</definedName>
    <definedName name="____KE3" hidden="1">#REF!</definedName>
    <definedName name="____KE5" localSheetId="2" hidden="1">#REF!</definedName>
    <definedName name="____KE5" localSheetId="1" hidden="1">#REF!</definedName>
    <definedName name="____KE5" hidden="1">#REF!</definedName>
    <definedName name="____KE6" localSheetId="2" hidden="1">#REF!</definedName>
    <definedName name="____KE6" localSheetId="1" hidden="1">#REF!</definedName>
    <definedName name="____KE6" hidden="1">#REF!</definedName>
    <definedName name="____KE8" localSheetId="2" hidden="1">#REF!</definedName>
    <definedName name="____KE8" localSheetId="1" hidden="1">#REF!</definedName>
    <definedName name="____KE8" hidden="1">#REF!</definedName>
    <definedName name="____key11" localSheetId="2" hidden="1">#REF!</definedName>
    <definedName name="____key11" localSheetId="1" hidden="1">#REF!</definedName>
    <definedName name="____key11" hidden="1">#REF!</definedName>
    <definedName name="____key12" localSheetId="2" hidden="1">#REF!</definedName>
    <definedName name="____key12" localSheetId="1" hidden="1">#REF!</definedName>
    <definedName name="____key12" hidden="1">#REF!</definedName>
    <definedName name="____KEY123" localSheetId="2" hidden="1">#REF!</definedName>
    <definedName name="____KEY123" localSheetId="1" hidden="1">#REF!</definedName>
    <definedName name="____KEY123" hidden="1">#REF!</definedName>
    <definedName name="____key1521" localSheetId="2" hidden="1">#REF!</definedName>
    <definedName name="____key1521" localSheetId="1" hidden="1">#REF!</definedName>
    <definedName name="____key1521" hidden="1">#REF!</definedName>
    <definedName name="____key2" localSheetId="2" hidden="1">#REF!</definedName>
    <definedName name="____key2" localSheetId="1" hidden="1">#REF!</definedName>
    <definedName name="____key2" hidden="1">#REF!</definedName>
    <definedName name="____KEY3" localSheetId="2" hidden="1">#REF!</definedName>
    <definedName name="____KEY3" localSheetId="1" hidden="1">#REF!</definedName>
    <definedName name="____KEY3" hidden="1">#REF!</definedName>
    <definedName name="____KEY4" localSheetId="2" hidden="1">#REF!</definedName>
    <definedName name="____KEY4" localSheetId="1" hidden="1">#REF!</definedName>
    <definedName name="____KEY4" hidden="1">#REF!</definedName>
    <definedName name="____KEY5" localSheetId="2" hidden="1">#REF!</definedName>
    <definedName name="____KEY5" localSheetId="1" hidden="1">#REF!</definedName>
    <definedName name="____KEY5" hidden="1">#REF!</definedName>
    <definedName name="____KEY6" localSheetId="2" hidden="1">#REF!</definedName>
    <definedName name="____KEY6" localSheetId="1" hidden="1">#REF!</definedName>
    <definedName name="____KEY6" hidden="1">#REF!</definedName>
    <definedName name="____KEY7" localSheetId="2" hidden="1">#REF!</definedName>
    <definedName name="____KEY7" localSheetId="1" hidden="1">#REF!</definedName>
    <definedName name="____KEY7" hidden="1">#REF!</definedName>
    <definedName name="____key77" localSheetId="2" hidden="1">#REF!</definedName>
    <definedName name="____key77" localSheetId="1" hidden="1">#REF!</definedName>
    <definedName name="____key77" hidden="1">#REF!</definedName>
    <definedName name="____key8" localSheetId="2" hidden="1">#REF!</definedName>
    <definedName name="____key8" localSheetId="1" hidden="1">#REF!</definedName>
    <definedName name="____key8" hidden="1">#REF!</definedName>
    <definedName name="____KEY90" localSheetId="2" hidden="1">#REF!</definedName>
    <definedName name="____KEY90" localSheetId="1" hidden="1">#REF!</definedName>
    <definedName name="____KEY90" hidden="1">#REF!</definedName>
    <definedName name="____o9" localSheetId="2" hidden="1">#REF!</definedName>
    <definedName name="____o9" localSheetId="1" hidden="1">#REF!</definedName>
    <definedName name="____o9" hidden="1">#REF!</definedName>
    <definedName name="____y6" localSheetId="2" hidden="1">#REF!</definedName>
    <definedName name="____y6" localSheetId="1" hidden="1">#REF!</definedName>
    <definedName name="____y6" hidden="1">#REF!</definedName>
    <definedName name="___A1" localSheetId="0" hidden="1">{"'毛利比较'!$A$4:$P$26"}</definedName>
    <definedName name="___A1" hidden="1">{"'毛利比较'!$A$4:$P$26"}</definedName>
    <definedName name="___KE3" localSheetId="2" hidden="1">#REF!</definedName>
    <definedName name="___KE3" localSheetId="1" hidden="1">#REF!</definedName>
    <definedName name="___KE3" hidden="1">#REF!</definedName>
    <definedName name="___KE5" localSheetId="2" hidden="1">#REF!</definedName>
    <definedName name="___KE5" localSheetId="1" hidden="1">#REF!</definedName>
    <definedName name="___KE5" hidden="1">#REF!</definedName>
    <definedName name="___KE6" localSheetId="2" hidden="1">#REF!</definedName>
    <definedName name="___KE6" localSheetId="1" hidden="1">#REF!</definedName>
    <definedName name="___KE6" hidden="1">#REF!</definedName>
    <definedName name="___KE8" localSheetId="2" hidden="1">#REF!</definedName>
    <definedName name="___KE8" localSheetId="1" hidden="1">#REF!</definedName>
    <definedName name="___KE8" hidden="1">#REF!</definedName>
    <definedName name="___key11" localSheetId="2" hidden="1">#REF!</definedName>
    <definedName name="___key11" localSheetId="1" hidden="1">#REF!</definedName>
    <definedName name="___key11" hidden="1">#REF!</definedName>
    <definedName name="___key12" localSheetId="2" hidden="1">#REF!</definedName>
    <definedName name="___key12" localSheetId="1" hidden="1">#REF!</definedName>
    <definedName name="___key12" hidden="1">#REF!</definedName>
    <definedName name="___KEY123" localSheetId="2" hidden="1">#REF!</definedName>
    <definedName name="___KEY123" localSheetId="1" hidden="1">#REF!</definedName>
    <definedName name="___KEY123" hidden="1">#REF!</definedName>
    <definedName name="___key1521" localSheetId="2" hidden="1">#REF!</definedName>
    <definedName name="___key1521" localSheetId="1" hidden="1">#REF!</definedName>
    <definedName name="___key1521" hidden="1">#REF!</definedName>
    <definedName name="___key2" localSheetId="2" hidden="1">#REF!</definedName>
    <definedName name="___key2" localSheetId="1" hidden="1">#REF!</definedName>
    <definedName name="___key2" hidden="1">#REF!</definedName>
    <definedName name="___KEY3" localSheetId="2" hidden="1">#REF!</definedName>
    <definedName name="___KEY3" localSheetId="1" hidden="1">#REF!</definedName>
    <definedName name="___KEY3" hidden="1">#REF!</definedName>
    <definedName name="___KEY4" localSheetId="2" hidden="1">#REF!</definedName>
    <definedName name="___KEY4" localSheetId="1" hidden="1">#REF!</definedName>
    <definedName name="___KEY4" hidden="1">#REF!</definedName>
    <definedName name="___KEY5" localSheetId="2" hidden="1">#REF!</definedName>
    <definedName name="___KEY5" localSheetId="1" hidden="1">#REF!</definedName>
    <definedName name="___KEY5" hidden="1">#REF!</definedName>
    <definedName name="___KEY6" localSheetId="2" hidden="1">#REF!</definedName>
    <definedName name="___KEY6" localSheetId="1" hidden="1">#REF!</definedName>
    <definedName name="___KEY6" hidden="1">#REF!</definedName>
    <definedName name="___KEY7" localSheetId="2" hidden="1">#REF!</definedName>
    <definedName name="___KEY7" localSheetId="1" hidden="1">#REF!</definedName>
    <definedName name="___KEY7" hidden="1">#REF!</definedName>
    <definedName name="___key77" localSheetId="2" hidden="1">#REF!</definedName>
    <definedName name="___key77" localSheetId="1" hidden="1">#REF!</definedName>
    <definedName name="___key77" hidden="1">#REF!</definedName>
    <definedName name="___key8" localSheetId="2" hidden="1">#REF!</definedName>
    <definedName name="___key8" localSheetId="1" hidden="1">#REF!</definedName>
    <definedName name="___key8" hidden="1">#REF!</definedName>
    <definedName name="___KEY90" localSheetId="2" hidden="1">#REF!</definedName>
    <definedName name="___KEY90" localSheetId="1" hidden="1">#REF!</definedName>
    <definedName name="___KEY90" hidden="1">#REF!</definedName>
    <definedName name="___o9" localSheetId="2" hidden="1">#REF!</definedName>
    <definedName name="___o9" localSheetId="1" hidden="1">#REF!</definedName>
    <definedName name="___o9" hidden="1">#REF!</definedName>
    <definedName name="___y6" localSheetId="2" hidden="1">#REF!</definedName>
    <definedName name="___y6" localSheetId="1" hidden="1">#REF!</definedName>
    <definedName name="___y6" hidden="1">#REF!</definedName>
    <definedName name="__A1" localSheetId="0" hidden="1">{"'毛利比较'!$A$4:$P$26"}</definedName>
    <definedName name="__A1" hidden="1">{"'毛利比较'!$A$4:$P$26"}</definedName>
    <definedName name="__KE3" localSheetId="2" hidden="1">#REF!</definedName>
    <definedName name="__KE3" localSheetId="1" hidden="1">#REF!</definedName>
    <definedName name="__KE3" hidden="1">#REF!</definedName>
    <definedName name="__KE5" localSheetId="2" hidden="1">#REF!</definedName>
    <definedName name="__KE5" localSheetId="1" hidden="1">#REF!</definedName>
    <definedName name="__KE5" hidden="1">#REF!</definedName>
    <definedName name="__KE6" localSheetId="2" hidden="1">#REF!</definedName>
    <definedName name="__KE6" localSheetId="1" hidden="1">#REF!</definedName>
    <definedName name="__KE6" hidden="1">#REF!</definedName>
    <definedName name="__KE8" localSheetId="2" hidden="1">#REF!</definedName>
    <definedName name="__KE8" localSheetId="1" hidden="1">#REF!</definedName>
    <definedName name="__KE8" hidden="1">#REF!</definedName>
    <definedName name="__key11" localSheetId="2" hidden="1">#REF!</definedName>
    <definedName name="__key11" localSheetId="1" hidden="1">#REF!</definedName>
    <definedName name="__key11" hidden="1">#REF!</definedName>
    <definedName name="__key12" localSheetId="2" hidden="1">#REF!</definedName>
    <definedName name="__key12" localSheetId="1" hidden="1">#REF!</definedName>
    <definedName name="__key12" hidden="1">#REF!</definedName>
    <definedName name="__KEY123" localSheetId="2" hidden="1">#REF!</definedName>
    <definedName name="__KEY123" localSheetId="1" hidden="1">#REF!</definedName>
    <definedName name="__KEY123" hidden="1">#REF!</definedName>
    <definedName name="__key1521" localSheetId="2" hidden="1">#REF!</definedName>
    <definedName name="__key1521" localSheetId="1" hidden="1">#REF!</definedName>
    <definedName name="__key1521" hidden="1">#REF!</definedName>
    <definedName name="__key2" localSheetId="2" hidden="1">#REF!</definedName>
    <definedName name="__key2" localSheetId="1" hidden="1">#REF!</definedName>
    <definedName name="__key2" hidden="1">#REF!</definedName>
    <definedName name="__KEY3" localSheetId="2" hidden="1">#REF!</definedName>
    <definedName name="__KEY3" localSheetId="1" hidden="1">#REF!</definedName>
    <definedName name="__KEY3" hidden="1">#REF!</definedName>
    <definedName name="__KEY4" localSheetId="2" hidden="1">#REF!</definedName>
    <definedName name="__KEY4" localSheetId="1" hidden="1">#REF!</definedName>
    <definedName name="__KEY4" hidden="1">#REF!</definedName>
    <definedName name="__KEY5" localSheetId="2" hidden="1">#REF!</definedName>
    <definedName name="__KEY5" localSheetId="1" hidden="1">#REF!</definedName>
    <definedName name="__KEY5" hidden="1">#REF!</definedName>
    <definedName name="__KEY6" localSheetId="2" hidden="1">#REF!</definedName>
    <definedName name="__KEY6" localSheetId="1" hidden="1">#REF!</definedName>
    <definedName name="__KEY6" hidden="1">#REF!</definedName>
    <definedName name="__KEY7" localSheetId="2" hidden="1">#REF!</definedName>
    <definedName name="__KEY7" localSheetId="1" hidden="1">#REF!</definedName>
    <definedName name="__KEY7" hidden="1">#REF!</definedName>
    <definedName name="__key77" localSheetId="2" hidden="1">#REF!</definedName>
    <definedName name="__key77" localSheetId="1" hidden="1">#REF!</definedName>
    <definedName name="__key77" hidden="1">#REF!</definedName>
    <definedName name="__key8" localSheetId="2" hidden="1">#REF!</definedName>
    <definedName name="__key8" localSheetId="1" hidden="1">#REF!</definedName>
    <definedName name="__key8" hidden="1">#REF!</definedName>
    <definedName name="__KEY90" localSheetId="2" hidden="1">#REF!</definedName>
    <definedName name="__KEY90" localSheetId="1" hidden="1">#REF!</definedName>
    <definedName name="__KEY90" hidden="1">#REF!</definedName>
    <definedName name="__o9" localSheetId="2" hidden="1">#REF!</definedName>
    <definedName name="__o9" localSheetId="1" hidden="1">#REF!</definedName>
    <definedName name="__o9" hidden="1">#REF!</definedName>
    <definedName name="__SAD3" localSheetId="0" hidden="1">{"'毛利比较'!$A$4:$P$26"}</definedName>
    <definedName name="__SAD3" hidden="1">{"'毛利比较'!$A$4:$P$26"}</definedName>
    <definedName name="__y6" localSheetId="2" hidden="1">#REF!</definedName>
    <definedName name="__y6" localSheetId="1" hidden="1">#REF!</definedName>
    <definedName name="__y6" hidden="1">#REF!</definedName>
    <definedName name="_10P7_" localSheetId="0" hidden="1">{"'毛利比较'!$A$4:$P$26"}</definedName>
    <definedName name="_10P7_" hidden="1">{"'毛利比较'!$A$4:$P$26"}</definedName>
    <definedName name="_11p9_" localSheetId="0" hidden="1">{"'毛利比较'!$A$4:$P$26"}</definedName>
    <definedName name="_11p9_" hidden="1">{"'毛利比较'!$A$4:$P$26"}</definedName>
    <definedName name="_12s34_" localSheetId="0" hidden="1">{"'毛利比较'!$A$4:$P$26"}</definedName>
    <definedName name="_12s34_" hidden="1">{"'毛利比较'!$A$4:$P$26"}</definedName>
    <definedName name="_14y6_" localSheetId="2" hidden="1">#REF!</definedName>
    <definedName name="_14y6_" localSheetId="1" hidden="1">#REF!</definedName>
    <definedName name="_14y6_" hidden="1">#REF!</definedName>
    <definedName name="_15y6_" localSheetId="2" hidden="1">#REF!</definedName>
    <definedName name="_15y6_" localSheetId="1" hidden="1">#REF!</definedName>
    <definedName name="_15y6_" hidden="1">#REF!</definedName>
    <definedName name="_1A1_" localSheetId="0" hidden="1">{"'毛利比较'!$A$4:$P$26"}</definedName>
    <definedName name="_1A1_" hidden="1">{"'毛利比较'!$A$4:$P$26"}</definedName>
    <definedName name="_1A1__1" localSheetId="0" hidden="1">{"'毛利比较'!$A$4:$P$26"}</definedName>
    <definedName name="_1A1__1" hidden="1">{"'毛利比较'!$A$4:$P$26"}</definedName>
    <definedName name="_1A1__2" localSheetId="0" hidden="1">{"'毛利比较'!$A$4:$P$26"}</definedName>
    <definedName name="_1A1__2" hidden="1">{"'毛利比较'!$A$4:$P$26"}</definedName>
    <definedName name="_1CS1_" localSheetId="0" hidden="1">{"'毛利比较'!$A$4:$P$26"}</definedName>
    <definedName name="_1CS1_" hidden="1">{"'毛利比较'!$A$4:$P$26"}</definedName>
    <definedName name="_2A1_" localSheetId="0" hidden="1">{"'毛利比较'!$A$4:$P$26"}</definedName>
    <definedName name="_2A1_" hidden="1">{"'毛利比较'!$A$4:$P$26"}</definedName>
    <definedName name="_2A2_" localSheetId="0" hidden="1">{"'毛利比较'!$A$4:$P$26"}</definedName>
    <definedName name="_2A2_" hidden="1">{"'毛利比较'!$A$4:$P$26"}</definedName>
    <definedName name="_2CV1_" localSheetId="0" hidden="1">{"'毛利比较'!$A$4:$P$26"}</definedName>
    <definedName name="_2CV1_" hidden="1">{"'毛利比较'!$A$4:$P$26"}</definedName>
    <definedName name="_2o9_" localSheetId="2" hidden="1">#REF!</definedName>
    <definedName name="_2o9_" localSheetId="1" hidden="1">#REF!</definedName>
    <definedName name="_2o9_" hidden="1">#REF!</definedName>
    <definedName name="_3A1_" localSheetId="0" hidden="1">{"'毛利比较'!$A$4:$P$26"}</definedName>
    <definedName name="_3A1_" hidden="1">{"'毛利比较'!$A$4:$P$26"}</definedName>
    <definedName name="_3L3_" localSheetId="0" hidden="1">{"'毛利比较'!$A$4:$P$26"}</definedName>
    <definedName name="_3L3_" hidden="1">{"'毛利比较'!$A$4:$P$26"}</definedName>
    <definedName name="_3o9_" localSheetId="2" hidden="1">#REF!</definedName>
    <definedName name="_3o9_" localSheetId="1" hidden="1">#REF!</definedName>
    <definedName name="_3o9_" hidden="1">#REF!</definedName>
    <definedName name="_4A1_" localSheetId="0" hidden="1">{"'毛利比较'!$A$4:$P$26"}</definedName>
    <definedName name="_4A1_" hidden="1">{"'毛利比较'!$A$4:$P$26"}</definedName>
    <definedName name="_4A1__1" localSheetId="0" hidden="1">{"'毛利比较'!$A$4:$P$26"}</definedName>
    <definedName name="_4A1__1" hidden="1">{"'毛利比较'!$A$4:$P$26"}</definedName>
    <definedName name="_4y6_" localSheetId="2" hidden="1">#REF!</definedName>
    <definedName name="_4y6_" localSheetId="1" hidden="1">#REF!</definedName>
    <definedName name="_4y6_" hidden="1">#REF!</definedName>
    <definedName name="_5y6_" localSheetId="2" hidden="1">#REF!</definedName>
    <definedName name="_5y6_" localSheetId="1" hidden="1">#REF!</definedName>
    <definedName name="_5y6_" hidden="1">#REF!</definedName>
    <definedName name="_6A1_" localSheetId="0" hidden="1">{"'毛利比较'!$A$4:$P$26"}</definedName>
    <definedName name="_6A1_" hidden="1">{"'毛利比较'!$A$4:$P$26"}</definedName>
    <definedName name="_6o9_" localSheetId="2" hidden="1">#REF!</definedName>
    <definedName name="_6o9_" localSheetId="1" hidden="1">#REF!</definedName>
    <definedName name="_6o9_" hidden="1">#REF!</definedName>
    <definedName name="_7P28_" hidden="1">12</definedName>
    <definedName name="_8P3_" hidden="1">15</definedName>
    <definedName name="_9o9_" localSheetId="2" hidden="1">#REF!</definedName>
    <definedName name="_9o9_" localSheetId="1" hidden="1">#REF!</definedName>
    <definedName name="_9o9_" hidden="1">#REF!</definedName>
    <definedName name="_9p68_" hidden="1">"5GS12LCFUEAXMVEWPBX0X0GN4"</definedName>
    <definedName name="_A1" localSheetId="0" hidden="1">{"'毛利比较'!$A$4:$P$26"}</definedName>
    <definedName name="_A1" hidden="1">{"'毛利比较'!$A$4:$P$26"}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存货预估量!$A$4:$C$58</definedName>
    <definedName name="_kb2" localSheetId="0" hidden="1">{"'毛利比较'!$A$4:$P$26"}</definedName>
    <definedName name="_kb2" hidden="1">{"'毛利比较'!$A$4:$P$26"}</definedName>
    <definedName name="_kb3" localSheetId="0" hidden="1">{"'毛利比较'!$A$4:$P$26"}</definedName>
    <definedName name="_kb3" hidden="1">{"'毛利比较'!$A$4:$P$26"}</definedName>
    <definedName name="_kb4" localSheetId="0" hidden="1">{"'毛利比较'!$A$4:$P$26"}</definedName>
    <definedName name="_kb4" hidden="1">{"'毛利比较'!$A$4:$P$26"}</definedName>
    <definedName name="_KE3" localSheetId="2" hidden="1">#REF!</definedName>
    <definedName name="_KE3" localSheetId="1" hidden="1">#REF!</definedName>
    <definedName name="_KE3" hidden="1">#REF!</definedName>
    <definedName name="_KE5" localSheetId="2" hidden="1">#REF!</definedName>
    <definedName name="_KE5" localSheetId="1" hidden="1">#REF!</definedName>
    <definedName name="_KE5" hidden="1">#REF!</definedName>
    <definedName name="_KE6" localSheetId="2" hidden="1">#REF!</definedName>
    <definedName name="_KE6" localSheetId="1" hidden="1">#REF!</definedName>
    <definedName name="_KE6" hidden="1">#REF!</definedName>
    <definedName name="_KE8" localSheetId="2" hidden="1">#REF!</definedName>
    <definedName name="_KE8" localSheetId="1" hidden="1">#REF!</definedName>
    <definedName name="_KE8" hidden="1">#REF!</definedName>
    <definedName name="_KE89" localSheetId="2" hidden="1">#REF!</definedName>
    <definedName name="_KE89" localSheetId="1" hidden="1">#REF!</definedName>
    <definedName name="_KE89" hidden="1">#REF!</definedName>
    <definedName name="_Key1" localSheetId="2" hidden="1">#REF!</definedName>
    <definedName name="_Key1" localSheetId="1" hidden="1">#REF!</definedName>
    <definedName name="_Key1" hidden="1">#REF!</definedName>
    <definedName name="_KEY10" localSheetId="2" hidden="1">#REF!</definedName>
    <definedName name="_KEY10" localSheetId="1" hidden="1">#REF!</definedName>
    <definedName name="_KEY10" hidden="1">#REF!</definedName>
    <definedName name="_key11" localSheetId="2" hidden="1">#REF!</definedName>
    <definedName name="_key11" localSheetId="1" hidden="1">#REF!</definedName>
    <definedName name="_key11" hidden="1">#REF!</definedName>
    <definedName name="_key12" localSheetId="2" hidden="1">#REF!</definedName>
    <definedName name="_key12" localSheetId="1" hidden="1">#REF!</definedName>
    <definedName name="_key12" hidden="1">#REF!</definedName>
    <definedName name="_KEY123" localSheetId="2" hidden="1">#REF!</definedName>
    <definedName name="_KEY123" localSheetId="1" hidden="1">#REF!</definedName>
    <definedName name="_KEY123" hidden="1">#REF!</definedName>
    <definedName name="_KEY1234" localSheetId="2" hidden="1">#REF!</definedName>
    <definedName name="_KEY1234" localSheetId="1" hidden="1">#REF!</definedName>
    <definedName name="_KEY1234" hidden="1">#REF!</definedName>
    <definedName name="_key1521" localSheetId="2" hidden="1">#REF!</definedName>
    <definedName name="_key1521" localSheetId="1" hidden="1">#REF!</definedName>
    <definedName name="_key1521" hidden="1">#REF!</definedName>
    <definedName name="_Key2" localSheetId="2" hidden="1">[1]生产入库04!#REF!</definedName>
    <definedName name="_Key2" hidden="1">[1]生产入库04!#REF!</definedName>
    <definedName name="_KEY3" localSheetId="2" hidden="1">#REF!</definedName>
    <definedName name="_KEY3" localSheetId="1" hidden="1">#REF!</definedName>
    <definedName name="_KEY3" hidden="1">#REF!</definedName>
    <definedName name="_KEY4" localSheetId="2" hidden="1">#REF!</definedName>
    <definedName name="_KEY4" localSheetId="1" hidden="1">#REF!</definedName>
    <definedName name="_KEY4" hidden="1">#REF!</definedName>
    <definedName name="_KEY5" localSheetId="2" hidden="1">#REF!</definedName>
    <definedName name="_KEY5" localSheetId="1" hidden="1">#REF!</definedName>
    <definedName name="_KEY5" hidden="1">#REF!</definedName>
    <definedName name="_KEY6" localSheetId="2" hidden="1">#REF!</definedName>
    <definedName name="_KEY6" localSheetId="1" hidden="1">#REF!</definedName>
    <definedName name="_KEY6" hidden="1">#REF!</definedName>
    <definedName name="_KEY7" localSheetId="2" hidden="1">#REF!</definedName>
    <definedName name="_KEY7" localSheetId="1" hidden="1">#REF!</definedName>
    <definedName name="_KEY7" hidden="1">#REF!</definedName>
    <definedName name="_key77" localSheetId="2" hidden="1">#REF!</definedName>
    <definedName name="_key77" localSheetId="1" hidden="1">#REF!</definedName>
    <definedName name="_key77" hidden="1">#REF!</definedName>
    <definedName name="_key8" localSheetId="2" hidden="1">#REF!</definedName>
    <definedName name="_key8" localSheetId="1" hidden="1">#REF!</definedName>
    <definedName name="_key8" hidden="1">#REF!</definedName>
    <definedName name="_KEY9" localSheetId="2" hidden="1">#REF!</definedName>
    <definedName name="_KEY9" localSheetId="1" hidden="1">#REF!</definedName>
    <definedName name="_KEY9" hidden="1">#REF!</definedName>
    <definedName name="_KEY90" localSheetId="2" hidden="1">#REF!</definedName>
    <definedName name="_KEY90" localSheetId="1" hidden="1">#REF!</definedName>
    <definedName name="_KEY90" hidden="1">#REF!</definedName>
    <definedName name="_o9" localSheetId="2" hidden="1">#REF!</definedName>
    <definedName name="_o9" localSheetId="1" hidden="1">#REF!</definedName>
    <definedName name="_o9" hidden="1">#REF!</definedName>
    <definedName name="_Order1" hidden="1">255</definedName>
    <definedName name="_Order2" hidden="1">255</definedName>
    <definedName name="_P28" hidden="1">12</definedName>
    <definedName name="_P3" hidden="1">15</definedName>
    <definedName name="_SAD3" localSheetId="0" hidden="1">{"'毛利比较'!$A$4:$P$26"}</definedName>
    <definedName name="_SAD3" hidden="1">{"'毛利比较'!$A$4:$P$26"}</definedName>
    <definedName name="_Sort" localSheetId="2" hidden="1">#REF!</definedName>
    <definedName name="_Sort" localSheetId="1" hidden="1">#REF!</definedName>
    <definedName name="_Sort" hidden="1">#REF!</definedName>
    <definedName name="_Table1_In1" localSheetId="2" hidden="1">#REF!</definedName>
    <definedName name="_Table1_In1" localSheetId="1" hidden="1">#REF!</definedName>
    <definedName name="_Table1_In1" hidden="1">#REF!</definedName>
    <definedName name="_Table1_Out" localSheetId="2" hidden="1">#REF!</definedName>
    <definedName name="_Table1_Out" localSheetId="1" hidden="1">#REF!</definedName>
    <definedName name="_Table1_Out" hidden="1">#REF!</definedName>
    <definedName name="_Unknown_User_Defined_Name_10" localSheetId="0" hidden="1">{"'毛利比较'!$A$4:$P$26"}</definedName>
    <definedName name="_Unknown_User_Defined_Name_10" hidden="1">{"'毛利比较'!$A$4:$P$26"}</definedName>
    <definedName name="_Unknown_User_Defined_Name_11" localSheetId="0" hidden="1">{"'毛利比较'!$A$4:$P$26"}</definedName>
    <definedName name="_Unknown_User_Defined_Name_11" hidden="1">{"'毛利比较'!$A$4:$P$26"}</definedName>
    <definedName name="_Unknown_User_Defined_Name_12" localSheetId="0" hidden="1">{"'毛利比较'!$A$4:$P$26"}</definedName>
    <definedName name="_Unknown_User_Defined_Name_12" hidden="1">{"'毛利比较'!$A$4:$P$26"}</definedName>
    <definedName name="_Unknown_User_Defined_Name_13" localSheetId="0" hidden="1">{"'毛利比较'!$A$4:$P$26"}</definedName>
    <definedName name="_Unknown_User_Defined_Name_13" hidden="1">{"'毛利比较'!$A$4:$P$26"}</definedName>
    <definedName name="_Unknown_User_Defined_Name_14" localSheetId="0" hidden="1">{"'毛利比较'!$A$4:$P$26"}</definedName>
    <definedName name="_Unknown_User_Defined_Name_14" hidden="1">{"'毛利比较'!$A$4:$P$26"}</definedName>
    <definedName name="_Unknown_User_Defined_Name_15" localSheetId="0" hidden="1">{"'毛利比较'!$A$4:$P$26"}</definedName>
    <definedName name="_Unknown_User_Defined_Name_15" hidden="1">{"'毛利比较'!$A$4:$P$26"}</definedName>
    <definedName name="_Unknown_User_Defined_Name_4" localSheetId="0" hidden="1">{"'毛利比较'!$A$4:$P$26"}</definedName>
    <definedName name="_Unknown_User_Defined_Name_4" hidden="1">{"'毛利比较'!$A$4:$P$26"}</definedName>
    <definedName name="_Unknown_User_Defined_Name_5" localSheetId="0" hidden="1">{"'毛利比较'!$A$4:$P$26"}</definedName>
    <definedName name="_Unknown_User_Defined_Name_5" hidden="1">{"'毛利比较'!$A$4:$P$26"}</definedName>
    <definedName name="_Unknown_User_Defined_Name_6" localSheetId="0" hidden="1">{"'毛利比较'!$A$4:$P$26"}</definedName>
    <definedName name="_Unknown_User_Defined_Name_6" hidden="1">{"'毛利比较'!$A$4:$P$26"}</definedName>
    <definedName name="_WYN1" hidden="1">30</definedName>
    <definedName name="_WYN2" hidden="1">26</definedName>
    <definedName name="_y6" localSheetId="2" hidden="1">#REF!</definedName>
    <definedName name="_y6" localSheetId="1" hidden="1">#REF!</definedName>
    <definedName name="_y6" hidden="1">#REF!</definedName>
    <definedName name="AAAA" localSheetId="0" hidden="1">{"'毛利比较'!$A$4:$P$26"}</definedName>
    <definedName name="AAAA" hidden="1">{"'毛利比较'!$A$4:$P$26"}</definedName>
    <definedName name="AAAA_1" localSheetId="0" hidden="1">{"'毛利比较'!$A$4:$P$26"}</definedName>
    <definedName name="AAAA_1" hidden="1">{"'毛利比较'!$A$4:$P$26"}</definedName>
    <definedName name="AAAA_2" localSheetId="0" hidden="1">{"'毛利比较'!$A$4:$P$26"}</definedName>
    <definedName name="AAAA_2" hidden="1">{"'毛利比较'!$A$4:$P$26"}</definedName>
    <definedName name="aaaaa" localSheetId="0" hidden="1">{"'毛利比较'!$A$4:$P$26"}</definedName>
    <definedName name="aaaaa" hidden="1">{"'毛利比较'!$A$4:$P$26"}</definedName>
    <definedName name="aaaaaa" localSheetId="0" hidden="1">{"'毛利比较'!$A$4:$P$26"}</definedName>
    <definedName name="aaaaaa" hidden="1">{"'毛利比较'!$A$4:$P$26"}</definedName>
    <definedName name="aaaaaaa" localSheetId="0" hidden="1">{"'毛利比较'!$A$4:$P$26"}</definedName>
    <definedName name="aaaaaaa" hidden="1">{"'毛利比较'!$A$4:$P$26"}</definedName>
    <definedName name="aaaaaaaa" localSheetId="0" hidden="1">{"'毛利比较'!$A$4:$P$26"}</definedName>
    <definedName name="aaaaaaaa" hidden="1">{"'毛利比较'!$A$4:$P$26"}</definedName>
    <definedName name="aaaaaaaaaaaaaaaaaaaaa" localSheetId="0" hidden="1">{"'毛利比较'!$A$4:$P$26"}</definedName>
    <definedName name="aaaaaaaaaaaaaaaaaaaaa" hidden="1">{"'毛利比较'!$A$4:$P$26"}</definedName>
    <definedName name="asd" localSheetId="0" hidden="1">{"'毛利比较'!$A$4:$P$26"}</definedName>
    <definedName name="asd" hidden="1">{"'毛利比较'!$A$4:$P$26"}</definedName>
    <definedName name="asd_1" localSheetId="0" hidden="1">{"'毛利比较'!$A$4:$P$26"}</definedName>
    <definedName name="asd_1" hidden="1">{"'毛利比较'!$A$4:$P$26"}</definedName>
    <definedName name="asd_2" localSheetId="0" hidden="1">{"'毛利比较'!$A$4:$P$26"}</definedName>
    <definedName name="asd_2" hidden="1">{"'毛利比较'!$A$4:$P$26"}</definedName>
    <definedName name="A计划检核1" localSheetId="0" hidden="1">{"'毛利比较'!$A$4:$P$26"}</definedName>
    <definedName name="A计划检核1" hidden="1">{"'毛利比较'!$A$4:$P$26"}</definedName>
    <definedName name="BBBBBB" localSheetId="0" hidden="1">{"'毛利比较'!$A$4:$P$26"}</definedName>
    <definedName name="BBBBBB" hidden="1">{"'毛利比较'!$A$4:$P$26"}</definedName>
    <definedName name="BBBBBB_1" localSheetId="0" hidden="1">{"'毛利比较'!$A$4:$P$26"}</definedName>
    <definedName name="BBBBBB_1" hidden="1">{"'毛利比较'!$A$4:$P$26"}</definedName>
    <definedName name="BBBBBB_2" localSheetId="0" hidden="1">{"'毛利比较'!$A$4:$P$26"}</definedName>
    <definedName name="BBBBBB_2" hidden="1">{"'毛利比较'!$A$4:$P$26"}</definedName>
    <definedName name="bbbbbbbbbbbbbbbbbbbb" localSheetId="0" hidden="1">{"'毛利比较'!$A$4:$P$26"}</definedName>
    <definedName name="bbbbbbbbbbbbbbbbbbbb" hidden="1">{"'毛利比较'!$A$4:$P$26"}</definedName>
    <definedName name="bfd" localSheetId="0" hidden="1">{"'毛利比较'!$A$4:$P$26"}</definedName>
    <definedName name="bfd" hidden="1">{"'毛利比较'!$A$4:$P$26"}</definedName>
    <definedName name="bgt" localSheetId="0" hidden="1">{"'毛利比较'!$A$4:$P$26"}</definedName>
    <definedName name="bgt" hidden="1">{"'毛利比较'!$A$4:$P$26"}</definedName>
    <definedName name="bny" localSheetId="0" hidden="1">{"'毛利比较'!$A$4:$P$26"}</definedName>
    <definedName name="bny" hidden="1">{"'毛利比较'!$A$4:$P$26"}</definedName>
    <definedName name="bt" localSheetId="0" hidden="1">{"'毛利比较'!$A$4:$P$26"}</definedName>
    <definedName name="bt" hidden="1">{"'毛利比较'!$A$4:$P$26"}</definedName>
    <definedName name="bv" localSheetId="0" hidden="1">{"'毛利比较'!$A$4:$P$26"}</definedName>
    <definedName name="bv" hidden="1">{"'毛利比较'!$A$4:$P$26"}</definedName>
    <definedName name="byu" localSheetId="0" hidden="1">{"'毛利比较'!$A$4:$P$26"}</definedName>
    <definedName name="byu" hidden="1">{"'毛利比较'!$A$4:$P$26"}</definedName>
    <definedName name="cccccccccccccccccccccccccc" localSheetId="0" hidden="1">{"'毛利比较'!$A$4:$P$26"}</definedName>
    <definedName name="cccccccccccccccccccccccccc" hidden="1">{"'毛利比较'!$A$4:$P$26"}</definedName>
    <definedName name="cew" localSheetId="0" hidden="1">{"'毛利比较'!$A$4:$P$26"}</definedName>
    <definedName name="cew" hidden="1">{"'毛利比较'!$A$4:$P$26"}</definedName>
    <definedName name="control" localSheetId="0" hidden="1">{"'毛利比较'!$A$4:$P$26"}</definedName>
    <definedName name="control" hidden="1">{"'毛利比较'!$A$4:$P$26"}</definedName>
    <definedName name="control1" localSheetId="0" hidden="1">{"'毛利比较'!$A$4:$P$26"}</definedName>
    <definedName name="control1" hidden="1">{"'毛利比较'!$A$4:$P$26"}</definedName>
    <definedName name="control2" localSheetId="0" hidden="1">{"'毛利比较'!$A$4:$P$26"}</definedName>
    <definedName name="control2" hidden="1">{"'毛利比较'!$A$4:$P$26"}</definedName>
    <definedName name="cs" localSheetId="0" hidden="1">{"'毛利比较'!$A$4:$P$26"}</definedName>
    <definedName name="cs" hidden="1">{"'毛利比较'!$A$4:$P$26"}</definedName>
    <definedName name="cv" localSheetId="0" hidden="1">{"'毛利比较'!$A$4:$P$26"}</definedName>
    <definedName name="cv" hidden="1">{"'毛利比较'!$A$4:$P$26"}</definedName>
    <definedName name="cvb" localSheetId="0" hidden="1">{"'毛利比较'!$A$4:$P$26"}</definedName>
    <definedName name="cvb" hidden="1">{"'毛利比较'!$A$4:$P$26"}</definedName>
    <definedName name="cw" localSheetId="0" hidden="1">{"'毛利比较'!$A$4:$P$26"}</definedName>
    <definedName name="cw" hidden="1">{"'毛利比较'!$A$4:$P$26"}</definedName>
    <definedName name="cx" localSheetId="0" hidden="1">{"'毛利比较'!$A$4:$P$26"}</definedName>
    <definedName name="cx" hidden="1">{"'毛利比较'!$A$4:$P$26"}</definedName>
    <definedName name="cxz" localSheetId="0" hidden="1">{"'毛利比较'!$A$4:$P$26"}</definedName>
    <definedName name="cxz" hidden="1">{"'毛利比较'!$A$4:$P$26"}</definedName>
    <definedName name="cz" localSheetId="0" hidden="1">{"'毛利比较'!$A$4:$P$26"}</definedName>
    <definedName name="cz" hidden="1">{"'毛利比较'!$A$4:$P$26"}</definedName>
    <definedName name="D" hidden="1">#N/A</definedName>
    <definedName name="dcv" localSheetId="0" hidden="1">{"'毛利比较'!$A$4:$P$26"}</definedName>
    <definedName name="dcv" hidden="1">{"'毛利比较'!$A$4:$P$26"}</definedName>
    <definedName name="DDDD" localSheetId="0" hidden="1">{"'毛利比较'!$A$4:$P$26"}</definedName>
    <definedName name="DDDD" hidden="1">{"'毛利比较'!$A$4:$P$26"}</definedName>
    <definedName name="DDDD_1" localSheetId="0" hidden="1">{"'毛利比较'!$A$4:$P$26"}</definedName>
    <definedName name="DDDD_1" hidden="1">{"'毛利比较'!$A$4:$P$26"}</definedName>
    <definedName name="DDDD_2" localSheetId="0" hidden="1">{"'毛利比较'!$A$4:$P$26"}</definedName>
    <definedName name="DDDD_2" hidden="1">{"'毛利比较'!$A$4:$P$26"}</definedName>
    <definedName name="dddddddddddd" localSheetId="0" hidden="1">{"'毛利比较'!$A$4:$P$26"}</definedName>
    <definedName name="dddddddddddd" hidden="1">{"'毛利比较'!$A$4:$P$26"}</definedName>
    <definedName name="de" localSheetId="0" hidden="1">{"'毛利比较'!$A$4:$P$26"}</definedName>
    <definedName name="de" hidden="1">{"'毛利比较'!$A$4:$P$26"}</definedName>
    <definedName name="DFJG" localSheetId="0" hidden="1">{"'毛利比较'!$A$4:$P$26"}</definedName>
    <definedName name="DFJG" hidden="1">{"'毛利比较'!$A$4:$P$26"}</definedName>
    <definedName name="DFJG_1" localSheetId="0" hidden="1">{"'毛利比较'!$A$4:$P$26"}</definedName>
    <definedName name="DFJG_1" hidden="1">{"'毛利比较'!$A$4:$P$26"}</definedName>
    <definedName name="DFJG_2" localSheetId="0" hidden="1">{"'毛利比较'!$A$4:$P$26"}</definedName>
    <definedName name="DFJG_2" hidden="1">{"'毛利比较'!$A$4:$P$26"}</definedName>
    <definedName name="diao" localSheetId="0" hidden="1">{"'毛利比较'!$A$4:$P$26"}</definedName>
    <definedName name="diao" hidden="1">{"'毛利比较'!$A$4:$P$26"}</definedName>
    <definedName name="DJD" localSheetId="0" hidden="1">{"'毛利比较'!$A$4:$P$26"}</definedName>
    <definedName name="DJD" hidden="1">{"'毛利比较'!$A$4:$P$26"}</definedName>
    <definedName name="DJD_1" localSheetId="0" hidden="1">{"'毛利比较'!$A$4:$P$26"}</definedName>
    <definedName name="DJD_1" hidden="1">{"'毛利比较'!$A$4:$P$26"}</definedName>
    <definedName name="DJD_2" localSheetId="0" hidden="1">{"'毛利比较'!$A$4:$P$26"}</definedName>
    <definedName name="DJD_2" hidden="1">{"'毛利比较'!$A$4:$P$26"}</definedName>
    <definedName name="DJDT" localSheetId="0" hidden="1">{"'毛利比较'!$A$4:$P$26"}</definedName>
    <definedName name="DJDT" hidden="1">{"'毛利比较'!$A$4:$P$26"}</definedName>
    <definedName name="DJDT_1" localSheetId="0" hidden="1">{"'毛利比较'!$A$4:$P$26"}</definedName>
    <definedName name="DJDT_1" hidden="1">{"'毛利比较'!$A$4:$P$26"}</definedName>
    <definedName name="DJDT_2" localSheetId="0" hidden="1">{"'毛利比较'!$A$4:$P$26"}</definedName>
    <definedName name="DJDT_2" hidden="1">{"'毛利比较'!$A$4:$P$26"}</definedName>
    <definedName name="DJK" localSheetId="0" hidden="1">{"'毛利比较'!$A$4:$P$26"}</definedName>
    <definedName name="DJK" hidden="1">{"'毛利比较'!$A$4:$P$26"}</definedName>
    <definedName name="DJK_1" localSheetId="0" hidden="1">{"'毛利比较'!$A$4:$P$26"}</definedName>
    <definedName name="DJK_1" hidden="1">{"'毛利比较'!$A$4:$P$26"}</definedName>
    <definedName name="DJK_2" localSheetId="0" hidden="1">{"'毛利比较'!$A$4:$P$26"}</definedName>
    <definedName name="DJK_2" hidden="1">{"'毛利比较'!$A$4:$P$26"}</definedName>
    <definedName name="dr" localSheetId="0" hidden="1">{"'毛利比较'!$A$4:$P$26"}</definedName>
    <definedName name="dr" hidden="1">{"'毛利比较'!$A$4:$P$26"}</definedName>
    <definedName name="DSJ" localSheetId="0" hidden="1">{"'毛利比较'!$A$4:$P$26"}</definedName>
    <definedName name="DSJ" hidden="1">{"'毛利比较'!$A$4:$P$26"}</definedName>
    <definedName name="DSJ_1" localSheetId="0" hidden="1">{"'毛利比较'!$A$4:$P$26"}</definedName>
    <definedName name="DSJ_1" hidden="1">{"'毛利比较'!$A$4:$P$26"}</definedName>
    <definedName name="DSJ_2" localSheetId="0" hidden="1">{"'毛利比较'!$A$4:$P$26"}</definedName>
    <definedName name="DSJ_2" hidden="1">{"'毛利比较'!$A$4:$P$26"}</definedName>
    <definedName name="dwq" localSheetId="0" hidden="1">{"'毛利比较'!$A$4:$P$26"}</definedName>
    <definedName name="dwq" hidden="1">{"'毛利比较'!$A$4:$P$26"}</definedName>
    <definedName name="edt" localSheetId="0" hidden="1">{"'毛利比较'!$A$4:$P$26"}</definedName>
    <definedName name="edt" hidden="1">{"'毛利比较'!$A$4:$P$26"}</definedName>
    <definedName name="eeee" localSheetId="2" hidden="1">#REF!</definedName>
    <definedName name="eeee" localSheetId="1" hidden="1">#REF!</definedName>
    <definedName name="eeee" hidden="1">#REF!</definedName>
    <definedName name="ert" localSheetId="0" hidden="1">{"'毛利比较'!$A$4:$P$26"}</definedName>
    <definedName name="ert" hidden="1">{"'毛利比较'!$A$4:$P$26"}</definedName>
    <definedName name="ert_1" localSheetId="0" hidden="1">{"'毛利比较'!$A$4:$P$26"}</definedName>
    <definedName name="ert_1" hidden="1">{"'毛利比较'!$A$4:$P$26"}</definedName>
    <definedName name="ert_2" localSheetId="0" hidden="1">{"'毛利比较'!$A$4:$P$26"}</definedName>
    <definedName name="ert_2" hidden="1">{"'毛利比较'!$A$4:$P$26"}</definedName>
    <definedName name="fffffffffffffffff" localSheetId="0" hidden="1">{"'毛利比较'!$A$4:$P$26"}</definedName>
    <definedName name="fffffffffffffffff" hidden="1">{"'毛利比较'!$A$4:$P$26"}</definedName>
    <definedName name="FGJKYG" localSheetId="0" hidden="1">{"'毛利比较'!$A$4:$P$26"}</definedName>
    <definedName name="FGJKYG" hidden="1">{"'毛利比较'!$A$4:$P$26"}</definedName>
    <definedName name="FGJKYG_1" localSheetId="0" hidden="1">{"'毛利比较'!$A$4:$P$26"}</definedName>
    <definedName name="FGJKYG_1" hidden="1">{"'毛利比较'!$A$4:$P$26"}</definedName>
    <definedName name="FGJKYG_2" localSheetId="0" hidden="1">{"'毛利比较'!$A$4:$P$26"}</definedName>
    <definedName name="FGJKYG_2" hidden="1">{"'毛利比较'!$A$4:$P$26"}</definedName>
    <definedName name="fumanduo" localSheetId="2" hidden="1">#REF!</definedName>
    <definedName name="fumanduo" localSheetId="1" hidden="1">#REF!</definedName>
    <definedName name="fumanduo" hidden="1">#REF!</definedName>
    <definedName name="gf" localSheetId="0" hidden="1">{"'毛利比较'!$A$4:$P$26"}</definedName>
    <definedName name="gf" hidden="1">{"'毛利比较'!$A$4:$P$26"}</definedName>
    <definedName name="gft" localSheetId="0" hidden="1">{"'毛利比较'!$A$4:$P$26"}</definedName>
    <definedName name="gft" hidden="1">{"'毛利比较'!$A$4:$P$26"}</definedName>
    <definedName name="gggggggggggggggggggg" localSheetId="0" hidden="1">{"'毛利比较'!$A$4:$P$26"}</definedName>
    <definedName name="gggggggggggggggggggg" hidden="1">{"'毛利比较'!$A$4:$P$26"}</definedName>
    <definedName name="gh" localSheetId="0" hidden="1">{"'毛利比较'!$A$4:$P$26"}</definedName>
    <definedName name="gh" hidden="1">{"'毛利比较'!$A$4:$P$26"}</definedName>
    <definedName name="h" localSheetId="2" hidden="1">#REF!</definedName>
    <definedName name="h" localSheetId="1" hidden="1">#REF!</definedName>
    <definedName name="h" hidden="1">#REF!</definedName>
    <definedName name="HDFK" localSheetId="0" hidden="1">{"'毛利比较'!$A$4:$P$26"}</definedName>
    <definedName name="HDFK" hidden="1">{"'毛利比较'!$A$4:$P$26"}</definedName>
    <definedName name="HDFK_1" localSheetId="0" hidden="1">{"'毛利比较'!$A$4:$P$26"}</definedName>
    <definedName name="HDFK_1" hidden="1">{"'毛利比较'!$A$4:$P$26"}</definedName>
    <definedName name="HDFK_2" localSheetId="0" hidden="1">{"'毛利比较'!$A$4:$P$26"}</definedName>
    <definedName name="HDFK_2" hidden="1">{"'毛利比较'!$A$4:$P$26"}</definedName>
    <definedName name="hhhhhhhhhhhhhhhhhhhhhhhhh" localSheetId="0" hidden="1">{"'毛利比较'!$A$4:$P$26"}</definedName>
    <definedName name="hhhhhhhhhhhhhhhhhhhhhhhhh" hidden="1">{"'毛利比较'!$A$4:$P$26"}</definedName>
    <definedName name="hj" localSheetId="0" hidden="1">{"'毛利比较'!$A$4:$P$26"}</definedName>
    <definedName name="hj" hidden="1">{"'毛利比较'!$A$4:$P$26"}</definedName>
    <definedName name="hk" localSheetId="0" hidden="1">{"'毛利比较'!$A$4:$P$26"}</definedName>
    <definedName name="hk" hidden="1">{"'毛利比较'!$A$4:$P$26"}</definedName>
    <definedName name="ht" localSheetId="0" hidden="1">{"'毛利比较'!$A$4:$P$26"}</definedName>
    <definedName name="ht" hidden="1">{"'毛利比较'!$A$4:$P$26"}</definedName>
    <definedName name="HTML_CodePage" hidden="1">936</definedName>
    <definedName name="HTML_Control" localSheetId="0" hidden="1">{"'毛利比较'!$A$4:$P$26"}</definedName>
    <definedName name="HTML_Control" hidden="1">{"'毛利比较'!$A$4:$P$26"}</definedName>
    <definedName name="HTML_Control_1" localSheetId="0" hidden="1">{"'毛利比较'!$A$4:$P$26"}</definedName>
    <definedName name="HTML_Control_1" hidden="1">{"'毛利比较'!$A$4:$P$26"}</definedName>
    <definedName name="HTML_Control_2" localSheetId="0" hidden="1">{"'毛利比较'!$A$4:$P$26"}</definedName>
    <definedName name="HTML_Control_2" hidden="1">{"'毛利比较'!$A$4:$P$26"}</definedName>
    <definedName name="HTML_Description" hidden="1">""</definedName>
    <definedName name="HTML_Email" hidden="1">""</definedName>
    <definedName name="HTML_Header" hidden="1">"毛利比较"</definedName>
    <definedName name="HTML_LastUpdate" hidden="1">"02-1-4"</definedName>
    <definedName name="HTML_LineAfter" hidden="1">FALSE</definedName>
    <definedName name="HTML_LineBefore" hidden="1">FALSE</definedName>
    <definedName name="HTML_Name" hidden="1">"dyckb"</definedName>
    <definedName name="HTML_OBDlg2" hidden="1">TRUE</definedName>
    <definedName name="HTML_OBDlg4" hidden="1">TRUE</definedName>
    <definedName name="HTML_OS" hidden="1">0</definedName>
    <definedName name="HTML_PathFile" hidden="1">"\\Dyckb002\c\刘凌2001\月会报告\MyHTML.htm"</definedName>
    <definedName name="HTML_Title" hidden="1">"2001-12月报-1"</definedName>
    <definedName name="HTMLCONTROL1" localSheetId="0" hidden="1">{"'毛利比较'!$A$4:$P$26"}</definedName>
    <definedName name="HTMLCONTROL1" hidden="1">{"'毛利比较'!$A$4:$P$26"}</definedName>
    <definedName name="hy" localSheetId="0" hidden="1">{"'毛利比较'!$A$4:$P$26"}</definedName>
    <definedName name="hy" hidden="1">{"'毛利比较'!$A$4:$P$26"}</definedName>
    <definedName name="ioo" localSheetId="0" hidden="1">{"'毛利比较'!$A$4:$P$26"}</definedName>
    <definedName name="ioo" hidden="1">{"'毛利比较'!$A$4:$P$26"}</definedName>
    <definedName name="ioo_1" localSheetId="0" hidden="1">{"'毛利比较'!$A$4:$P$26"}</definedName>
    <definedName name="ioo_1" hidden="1">{"'毛利比较'!$A$4:$P$26"}</definedName>
    <definedName name="ioo_2" localSheetId="0" hidden="1">{"'毛利比较'!$A$4:$P$26"}</definedName>
    <definedName name="ioo_2" hidden="1">{"'毛利比较'!$A$4:$P$26"}</definedName>
    <definedName name="jhg" localSheetId="0" hidden="1">{"'毛利比较'!$A$4:$P$26"}</definedName>
    <definedName name="jhg" hidden="1">{"'毛利比较'!$A$4:$P$26"}</definedName>
    <definedName name="jjjjjjjjjjjjjjjjjjjjjjjjjjjjjj" localSheetId="0" hidden="1">{"'毛利比较'!$A$4:$P$26"}</definedName>
    <definedName name="jjjjjjjjjjjjjjjjjjjjjjjjjjjjjj" hidden="1">{"'毛利比较'!$A$4:$P$26"}</definedName>
    <definedName name="jn" localSheetId="0" hidden="1">{"'毛利比较'!$A$4:$P$26"}</definedName>
    <definedName name="jn" hidden="1">{"'毛利比较'!$A$4:$P$26"}</definedName>
    <definedName name="JYTKYTK" localSheetId="0" hidden="1">{"'毛利比较'!$A$4:$P$26"}</definedName>
    <definedName name="JYTKYTK" hidden="1">{"'毛利比较'!$A$4:$P$26"}</definedName>
    <definedName name="JYTKYTK_1" localSheetId="0" hidden="1">{"'毛利比较'!$A$4:$P$26"}</definedName>
    <definedName name="JYTKYTK_1" hidden="1">{"'毛利比较'!$A$4:$P$26"}</definedName>
    <definedName name="JYTKYTK_2" localSheetId="0" hidden="1">{"'毛利比较'!$A$4:$P$26"}</definedName>
    <definedName name="JYTKYTK_2" hidden="1">{"'毛利比较'!$A$4:$P$26"}</definedName>
    <definedName name="k" localSheetId="2" hidden="1">#REF!</definedName>
    <definedName name="k" localSheetId="1" hidden="1">#REF!</definedName>
    <definedName name="k" hidden="1">#REF!</definedName>
    <definedName name="kb" localSheetId="0" hidden="1">{"'毛利比较'!$A$4:$P$26"}</definedName>
    <definedName name="kb" hidden="1">{"'毛利比较'!$A$4:$P$26"}</definedName>
    <definedName name="KE" localSheetId="2" hidden="1">#REF!</definedName>
    <definedName name="KE" localSheetId="1" hidden="1">#REF!</definedName>
    <definedName name="KE" hidden="1">#REF!</definedName>
    <definedName name="KEYY" localSheetId="2" hidden="1">#REF!</definedName>
    <definedName name="KEYY" localSheetId="1" hidden="1">#REF!</definedName>
    <definedName name="KEYY" hidden="1">#REF!</definedName>
    <definedName name="ki" localSheetId="0" hidden="1">{"'毛利比较'!$A$4:$P$26"}</definedName>
    <definedName name="ki" hidden="1">{"'毛利比较'!$A$4:$P$26"}</definedName>
    <definedName name="kio" localSheetId="0" hidden="1">{"'毛利比较'!$A$4:$P$26"}</definedName>
    <definedName name="kio" hidden="1">{"'毛利比较'!$A$4:$P$26"}</definedName>
    <definedName name="kkkkkkkkkkkkkkkkkkkkkkkk" localSheetId="0" hidden="1">{"'毛利比较'!$A$4:$P$26"}</definedName>
    <definedName name="kkkkkkkkkkkkkkkkkkkkkkkk" hidden="1">{"'毛利比较'!$A$4:$P$26"}</definedName>
    <definedName name="ko" localSheetId="0" hidden="1">{"'毛利比较'!$A$4:$P$26"}</definedName>
    <definedName name="ko" hidden="1">{"'毛利比较'!$A$4:$P$26"}</definedName>
    <definedName name="li" localSheetId="2" hidden="1">#REF!</definedName>
    <definedName name="li" localSheetId="1" hidden="1">#REF!</definedName>
    <definedName name="li" hidden="1">#REF!</definedName>
    <definedName name="life" hidden="1">#N/A</definedName>
    <definedName name="lp" localSheetId="0" hidden="1">{"'毛利比较'!$A$4:$P$26"}</definedName>
    <definedName name="lp" hidden="1">{"'毛利比较'!$A$4:$P$26"}</definedName>
    <definedName name="mj" localSheetId="0" hidden="1">{"'毛利比较'!$A$4:$P$26"}</definedName>
    <definedName name="mj" hidden="1">{"'毛利比较'!$A$4:$P$26"}</definedName>
    <definedName name="mmmmmmmmmmmmmmmmm" localSheetId="0" hidden="1">{"'毛利比较'!$A$4:$P$26"}</definedName>
    <definedName name="mmmmmmmmmmmmmmmmm" hidden="1">{"'毛利比较'!$A$4:$P$26"}</definedName>
    <definedName name="mnb" localSheetId="0" hidden="1">{"'毛利比较'!$A$4:$P$26"}</definedName>
    <definedName name="mnb" hidden="1">{"'毛利比较'!$A$4:$P$26"}</definedName>
    <definedName name="mnj" localSheetId="0" hidden="1">{"'毛利比较'!$A$4:$P$26"}</definedName>
    <definedName name="mnj" hidden="1">{"'毛利比较'!$A$4:$P$26"}</definedName>
    <definedName name="mou" localSheetId="0" hidden="1">{"'毛利比较'!$A$4:$P$26"}</definedName>
    <definedName name="mou" hidden="1">{"'毛利比较'!$A$4:$P$26"}</definedName>
    <definedName name="MUAO" localSheetId="0" hidden="1">{"'毛利比较'!$A$4:$P$26"}</definedName>
    <definedName name="MUAO" hidden="1">{"'毛利比较'!$A$4:$P$26"}</definedName>
    <definedName name="mubiao" localSheetId="0" hidden="1">{"'毛利比较'!$A$4:$P$26"}</definedName>
    <definedName name="mubiao" hidden="1">{"'毛利比较'!$A$4:$P$26"}</definedName>
    <definedName name="mubiao2" localSheetId="0" hidden="1">{"'毛利比较'!$A$4:$P$26"}</definedName>
    <definedName name="mubiao2" hidden="1">{"'毛利比较'!$A$4:$P$26"}</definedName>
    <definedName name="N" localSheetId="0" hidden="1">{"'毛利比较'!$A$4:$P$26"}</definedName>
    <definedName name="N" hidden="1">{"'毛利比较'!$A$4:$P$26"}</definedName>
    <definedName name="N_1" localSheetId="0" hidden="1">{"'毛利比较'!$A$4:$P$26"}</definedName>
    <definedName name="N_1" hidden="1">{"'毛利比较'!$A$4:$P$26"}</definedName>
    <definedName name="N_2" localSheetId="0" hidden="1">{"'毛利比较'!$A$4:$P$26"}</definedName>
    <definedName name="N_2" hidden="1">{"'毛利比较'!$A$4:$P$26"}</definedName>
    <definedName name="nb" localSheetId="0" hidden="1">{"'毛利比较'!$A$4:$P$26"}</definedName>
    <definedName name="nb" hidden="1">{"'毛利比较'!$A$4:$P$26"}</definedName>
    <definedName name="nh" localSheetId="0" hidden="1">{"'毛利比较'!$A$4:$P$26"}</definedName>
    <definedName name="nh" hidden="1">{"'毛利比较'!$A$4:$P$26"}</definedName>
    <definedName name="nji" localSheetId="0" hidden="1">{"'毛利比较'!$A$4:$P$26"}</definedName>
    <definedName name="nji" hidden="1">{"'毛利比较'!$A$4:$P$26"}</definedName>
    <definedName name="njk" localSheetId="0" hidden="1">{"'毛利比较'!$A$4:$P$26"}</definedName>
    <definedName name="njk" hidden="1">{"'毛利比较'!$A$4:$P$26"}</definedName>
    <definedName name="nm" localSheetId="0" hidden="1">{"'毛利比较'!$A$4:$P$26"}</definedName>
    <definedName name="nm" hidden="1">{"'毛利比较'!$A$4:$P$26"}</definedName>
    <definedName name="nnnnnnnnnnnnnnnnnnnnnn" localSheetId="0" hidden="1">{"'毛利比较'!$A$4:$P$26"}</definedName>
    <definedName name="nnnnnnnnnnnnnnnnnnnnnn" hidden="1">{"'毛利比较'!$A$4:$P$26"}</definedName>
    <definedName name="nty" localSheetId="0" hidden="1">{"'毛利比较'!$A$4:$P$26"}</definedName>
    <definedName name="nty" hidden="1">{"'毛利比较'!$A$4:$P$26"}</definedName>
    <definedName name="nu\" localSheetId="0" hidden="1">{"'毛利比较'!$A$4:$P$26"}</definedName>
    <definedName name="nu\" hidden="1">{"'毛利比较'!$A$4:$P$26"}</definedName>
    <definedName name="ny" localSheetId="0" hidden="1">{"'毛利比较'!$A$4:$P$26"}</definedName>
    <definedName name="ny" hidden="1">{"'毛利比较'!$A$4:$P$26"}</definedName>
    <definedName name="oe" localSheetId="0" hidden="1">{"'毛利比较'!$A$4:$P$26"}</definedName>
    <definedName name="oe" hidden="1">{"'毛利比较'!$A$4:$P$26"}</definedName>
    <definedName name="oi" localSheetId="0" hidden="1">{"'毛利比较'!$A$4:$P$26"}</definedName>
    <definedName name="oi" hidden="1">{"'毛利比较'!$A$4:$P$26"}</definedName>
    <definedName name="op" localSheetId="0" hidden="1">{"'毛利比较'!$A$4:$P$26"}</definedName>
    <definedName name="op" hidden="1">{"'毛利比较'!$A$4:$P$26"}</definedName>
    <definedName name="op_1" localSheetId="0" hidden="1">{"'毛利比较'!$A$4:$P$26"}</definedName>
    <definedName name="op_1" hidden="1">{"'毛利比较'!$A$4:$P$26"}</definedName>
    <definedName name="op_2" localSheetId="0" hidden="1">{"'毛利比较'!$A$4:$P$26"}</definedName>
    <definedName name="op_2" hidden="1">{"'毛利比较'!$A$4:$P$26"}</definedName>
    <definedName name="po" localSheetId="0" hidden="1">{"'毛利比较'!$A$4:$P$26"}</definedName>
    <definedName name="po" hidden="1">{"'毛利比较'!$A$4:$P$26"}</definedName>
    <definedName name="PPP" localSheetId="0" hidden="1">{"'毛利比较'!$A$4:$P$26"}</definedName>
    <definedName name="PPP" hidden="1">{"'毛利比较'!$A$4:$P$26"}</definedName>
    <definedName name="PPP_1" localSheetId="0" hidden="1">{"'毛利比较'!$A$4:$P$26"}</definedName>
    <definedName name="PPP_1" hidden="1">{"'毛利比较'!$A$4:$P$26"}</definedName>
    <definedName name="PPP_2" localSheetId="0" hidden="1">{"'毛利比较'!$A$4:$P$26"}</definedName>
    <definedName name="PPP_2" hidden="1">{"'毛利比较'!$A$4:$P$26"}</definedName>
    <definedName name="_xlnm.Print_Area" localSheetId="2">存货预估量!$A$1:$N$58</definedName>
    <definedName name="_xlnm.Print_Area" localSheetId="3">其它作业量!$A$1:$P$24</definedName>
    <definedName name="pu" localSheetId="0" hidden="1">{"'毛利比较'!$A$4:$P$26"}</definedName>
    <definedName name="pu" hidden="1">{"'毛利比较'!$A$4:$P$26"}</definedName>
    <definedName name="py" localSheetId="0" hidden="1">{"'毛利比较'!$A$4:$P$26"}</definedName>
    <definedName name="py" hidden="1">{"'毛利比较'!$A$4:$P$26"}</definedName>
    <definedName name="q" localSheetId="2" hidden="1">#REF!</definedName>
    <definedName name="q" localSheetId="1" hidden="1">#REF!</definedName>
    <definedName name="q" hidden="1">#REF!</definedName>
    <definedName name="qqqqq" localSheetId="0" hidden="1">{"'毛利比较'!$A$4:$P$26"}</definedName>
    <definedName name="qqqqq" hidden="1">{"'毛利比较'!$A$4:$P$26"}</definedName>
    <definedName name="qqqqqqqqqqqqqqqq" localSheetId="0" hidden="1">{"'毛利比较'!$A$4:$P$26"}</definedName>
    <definedName name="qqqqqqqqqqqqqqqq" hidden="1">{"'毛利比较'!$A$4:$P$26"}</definedName>
    <definedName name="QW" localSheetId="2" hidden="1">#REF!</definedName>
    <definedName name="QW" localSheetId="1" hidden="1">#REF!</definedName>
    <definedName name="QW" hidden="1">#REF!</definedName>
    <definedName name="rer" localSheetId="0" hidden="1">{"'毛利比较'!$A$4:$P$26"}</definedName>
    <definedName name="rer" hidden="1">{"'毛利比较'!$A$4:$P$26"}</definedName>
    <definedName name="rer_1" localSheetId="0" hidden="1">{"'毛利比较'!$A$4:$P$26"}</definedName>
    <definedName name="rer_1" hidden="1">{"'毛利比较'!$A$4:$P$26"}</definedName>
    <definedName name="rer_2" localSheetId="0" hidden="1">{"'毛利比较'!$A$4:$P$26"}</definedName>
    <definedName name="rer_2" hidden="1">{"'毛利比较'!$A$4:$P$26"}</definedName>
    <definedName name="res" localSheetId="0" hidden="1">{"'毛利比较'!$A$4:$P$26"}</definedName>
    <definedName name="res" hidden="1">{"'毛利比较'!$A$4:$P$26"}</definedName>
    <definedName name="ret" localSheetId="0" hidden="1">{"'毛利比较'!$A$4:$P$26"}</definedName>
    <definedName name="ret" hidden="1">{"'毛利比较'!$A$4:$P$26"}</definedName>
    <definedName name="rew" localSheetId="0" hidden="1">{"'毛利比较'!$A$4:$P$26"}</definedName>
    <definedName name="rew" hidden="1">{"'毛利比较'!$A$4:$P$26"}</definedName>
    <definedName name="rtyu" localSheetId="2" hidden="1">#REF!</definedName>
    <definedName name="rtyu" localSheetId="1" hidden="1">#REF!</definedName>
    <definedName name="rtyu" hidden="1">#REF!</definedName>
    <definedName name="SAFASF" localSheetId="0" hidden="1">{"'毛利比较'!$A$4:$P$26"}</definedName>
    <definedName name="SAFASF" hidden="1">{"'毛利比较'!$A$4:$P$26"}</definedName>
    <definedName name="SAPBEXrevision" hidden="1">45</definedName>
    <definedName name="SAPBEXrevision_1" hidden="1">45</definedName>
    <definedName name="SAPBEXREVISIONN" hidden="1">25</definedName>
    <definedName name="SAPBEXsysID" hidden="1">"PBB"</definedName>
    <definedName name="SAPBEXwbID" hidden="1">"0CESB7K24W1PV9I0KNB8YNXXN"</definedName>
    <definedName name="SAPBEXwbID_1" hidden="1">"0CESB7K24W1PV9I0KNB8YNXXN"</definedName>
    <definedName name="SDH" localSheetId="0" hidden="1">{"'毛利比较'!$A$4:$P$26"}</definedName>
    <definedName name="SDH" hidden="1">{"'毛利比较'!$A$4:$P$26"}</definedName>
    <definedName name="SDH_1" localSheetId="0" hidden="1">{"'毛利比较'!$A$4:$P$26"}</definedName>
    <definedName name="SDH_1" hidden="1">{"'毛利比较'!$A$4:$P$26"}</definedName>
    <definedName name="SDH_2" localSheetId="0" hidden="1">{"'毛利比较'!$A$4:$P$26"}</definedName>
    <definedName name="SDH_2" hidden="1">{"'毛利比较'!$A$4:$P$26"}</definedName>
    <definedName name="se" localSheetId="0" hidden="1">{"'毛利比较'!$A$4:$P$26"}</definedName>
    <definedName name="se" hidden="1">{"'毛利比较'!$A$4:$P$26"}</definedName>
    <definedName name="sheet1" localSheetId="2" hidden="1">#REF!</definedName>
    <definedName name="sheet1" localSheetId="1" hidden="1">#REF!</definedName>
    <definedName name="sheet1" hidden="1">#REF!</definedName>
    <definedName name="SOD" localSheetId="0" hidden="1">{"'毛利比较'!$A$4:$P$26"}</definedName>
    <definedName name="SOD" hidden="1">{"'毛利比较'!$A$4:$P$26"}</definedName>
    <definedName name="sq" localSheetId="0" hidden="1">{"'毛利比较'!$A$4:$P$26"}</definedName>
    <definedName name="sq" hidden="1">{"'毛利比较'!$A$4:$P$26"}</definedName>
    <definedName name="sqw" localSheetId="0" hidden="1">{"'毛利比较'!$A$4:$P$26"}</definedName>
    <definedName name="sqw" hidden="1">{"'毛利比较'!$A$4:$P$26"}</definedName>
    <definedName name="ssssssssssssssssssssssssssss" localSheetId="0" hidden="1">{"'毛利比较'!$A$4:$P$26"}</definedName>
    <definedName name="ssssssssssssssssssssssssssss" hidden="1">{"'毛利比较'!$A$4:$P$26"}</definedName>
    <definedName name="tf" localSheetId="0" hidden="1">{"'毛利比较'!$A$4:$P$26"}</definedName>
    <definedName name="tf" hidden="1">{"'毛利比较'!$A$4:$P$26"}</definedName>
    <definedName name="TP3当月PA" hidden="1">20</definedName>
    <definedName name="tre" localSheetId="0" hidden="1">{"'毛利比较'!$A$4:$P$26"}</definedName>
    <definedName name="tre" hidden="1">{"'毛利比较'!$A$4:$P$26"}</definedName>
    <definedName name="TREND1" localSheetId="2" hidden="1">#REF!</definedName>
    <definedName name="TREND1" localSheetId="1" hidden="1">#REF!</definedName>
    <definedName name="TREND1" hidden="1">#REF!</definedName>
    <definedName name="TREND10" localSheetId="2" hidden="1">#REF!</definedName>
    <definedName name="TREND10" localSheetId="1" hidden="1">#REF!</definedName>
    <definedName name="TREND10" hidden="1">#REF!</definedName>
    <definedName name="TREND11" localSheetId="2" hidden="1">#REF!</definedName>
    <definedName name="TREND11" localSheetId="1" hidden="1">#REF!</definedName>
    <definedName name="TREND11" hidden="1">#REF!</definedName>
    <definedName name="trend15" localSheetId="2" hidden="1">#REF!</definedName>
    <definedName name="trend15" localSheetId="1" hidden="1">#REF!</definedName>
    <definedName name="trend15" hidden="1">#REF!</definedName>
    <definedName name="TREND2" localSheetId="2" hidden="1">#REF!</definedName>
    <definedName name="TREND2" localSheetId="1" hidden="1">#REF!</definedName>
    <definedName name="TREND2" hidden="1">#REF!</definedName>
    <definedName name="TREND3" localSheetId="2" hidden="1">#REF!</definedName>
    <definedName name="TREND3" localSheetId="1" hidden="1">#REF!</definedName>
    <definedName name="TREND3" hidden="1">#REF!</definedName>
    <definedName name="TREND4" localSheetId="2" hidden="1">#REF!</definedName>
    <definedName name="TREND4" localSheetId="1" hidden="1">#REF!</definedName>
    <definedName name="TREND4" hidden="1">#REF!</definedName>
    <definedName name="TREND5" localSheetId="2" hidden="1">#REF!</definedName>
    <definedName name="TREND5" localSheetId="1" hidden="1">#REF!</definedName>
    <definedName name="TREND5" hidden="1">#REF!</definedName>
    <definedName name="TREND6" localSheetId="2" hidden="1">#REF!</definedName>
    <definedName name="TREND6" localSheetId="1" hidden="1">#REF!</definedName>
    <definedName name="TREND6" hidden="1">#REF!</definedName>
    <definedName name="TREND7" localSheetId="2" hidden="1">#REF!</definedName>
    <definedName name="TREND7" localSheetId="1" hidden="1">#REF!</definedName>
    <definedName name="TREND7" hidden="1">#REF!</definedName>
    <definedName name="trend8" localSheetId="2" hidden="1">#REF!</definedName>
    <definedName name="trend8" localSheetId="1" hidden="1">#REF!</definedName>
    <definedName name="trend8" hidden="1">#REF!</definedName>
    <definedName name="TREND9" localSheetId="2" hidden="1">#REF!</definedName>
    <definedName name="TREND9" localSheetId="1" hidden="1">#REF!</definedName>
    <definedName name="TREND9" hidden="1">#REF!</definedName>
    <definedName name="tyu" localSheetId="0" hidden="1">{"'毛利比较'!$A$4:$P$26"}</definedName>
    <definedName name="tyu" hidden="1">{"'毛利比较'!$A$4:$P$26"}</definedName>
    <definedName name="tyu_1" localSheetId="0" hidden="1">{"'毛利比较'!$A$4:$P$26"}</definedName>
    <definedName name="tyu_1" hidden="1">{"'毛利比较'!$A$4:$P$26"}</definedName>
    <definedName name="tyu_2" localSheetId="0" hidden="1">{"'毛利比较'!$A$4:$P$26"}</definedName>
    <definedName name="tyu_2" hidden="1">{"'毛利比较'!$A$4:$P$26"}</definedName>
    <definedName name="tyuo" localSheetId="0" hidden="1">{"'毛利比较'!$A$4:$P$26"}</definedName>
    <definedName name="tyuo" hidden="1">{"'毛利比较'!$A$4:$P$26"}</definedName>
    <definedName name="vb" localSheetId="0" hidden="1">{"'毛利比较'!$A$4:$P$26"}</definedName>
    <definedName name="vb" hidden="1">{"'毛利比较'!$A$4:$P$26"}</definedName>
    <definedName name="VBX" localSheetId="0" hidden="1">{"'毛利比较'!$A$4:$P$26"}</definedName>
    <definedName name="VBX" hidden="1">{"'毛利比较'!$A$4:$P$26"}</definedName>
    <definedName name="vcx" localSheetId="0" hidden="1">{"'毛利比较'!$A$4:$P$26"}</definedName>
    <definedName name="vcx" hidden="1">{"'毛利比较'!$A$4:$P$26"}</definedName>
    <definedName name="vf" localSheetId="0" hidden="1">{"'毛利比较'!$A$4:$P$26"}</definedName>
    <definedName name="vf" hidden="1">{"'毛利比较'!$A$4:$P$26"}</definedName>
    <definedName name="vg" localSheetId="0" hidden="1">{"'毛利比较'!$A$4:$P$26"}</definedName>
    <definedName name="vg" hidden="1">{"'毛利比较'!$A$4:$P$26"}</definedName>
    <definedName name="vq" localSheetId="0" hidden="1">{"'毛利比较'!$A$4:$P$26"}</definedName>
    <definedName name="vq" hidden="1">{"'毛利比较'!$A$4:$P$26"}</definedName>
    <definedName name="vr" localSheetId="0" hidden="1">{"'毛利比较'!$A$4:$P$26"}</definedName>
    <definedName name="vr" hidden="1">{"'毛利比较'!$A$4:$P$26"}</definedName>
    <definedName name="vt" localSheetId="0" hidden="1">{"'毛利比较'!$A$4:$P$26"}</definedName>
    <definedName name="vt" hidden="1">{"'毛利比较'!$A$4:$P$26"}</definedName>
    <definedName name="vvvvvvvvvvvvvvvv" localSheetId="0" hidden="1">{"'毛利比较'!$A$4:$P$26"}</definedName>
    <definedName name="vvvvvvvvvvvvvvvv" hidden="1">{"'毛利比较'!$A$4:$P$26"}</definedName>
    <definedName name="wwwww" localSheetId="0" hidden="1">{"'毛利比较'!$A$4:$P$26"}</definedName>
    <definedName name="wwwww" hidden="1">{"'毛利比较'!$A$4:$P$26"}</definedName>
    <definedName name="wwwww_1" localSheetId="0" hidden="1">{"'毛利比较'!$A$4:$P$26"}</definedName>
    <definedName name="wwwww_1" hidden="1">{"'毛利比较'!$A$4:$P$26"}</definedName>
    <definedName name="wwwww_2" localSheetId="0" hidden="1">{"'毛利比较'!$A$4:$P$26"}</definedName>
    <definedName name="wwwww_2" hidden="1">{"'毛利比较'!$A$4:$P$26"}</definedName>
    <definedName name="WYN" hidden="1">2</definedName>
    <definedName name="x1x" localSheetId="2" hidden="1">#REF!</definedName>
    <definedName name="x1x" localSheetId="1" hidden="1">#REF!</definedName>
    <definedName name="x1x" hidden="1">#REF!</definedName>
    <definedName name="xa" localSheetId="0" hidden="1">{"'毛利比较'!$A$4:$P$26"}</definedName>
    <definedName name="xa" hidden="1">{"'毛利比较'!$A$4:$P$26"}</definedName>
    <definedName name="xd" localSheetId="0" hidden="1">{"'毛利比较'!$A$4:$P$26"}</definedName>
    <definedName name="xd" hidden="1">{"'毛利比较'!$A$4:$P$26"}</definedName>
    <definedName name="xs" localSheetId="0" hidden="1">{"'毛利比较'!$A$4:$P$26"}</definedName>
    <definedName name="xs" hidden="1">{"'毛利比较'!$A$4:$P$26"}</definedName>
    <definedName name="XSJFG" localSheetId="0" hidden="1">{"'毛利比较'!$A$4:$P$26"}</definedName>
    <definedName name="XSJFG" hidden="1">{"'毛利比较'!$A$4:$P$26"}</definedName>
    <definedName name="XSJFG_1" localSheetId="0" hidden="1">{"'毛利比较'!$A$4:$P$26"}</definedName>
    <definedName name="XSJFG_1" hidden="1">{"'毛利比较'!$A$4:$P$26"}</definedName>
    <definedName name="XSJFG_2" localSheetId="0" hidden="1">{"'毛利比较'!$A$4:$P$26"}</definedName>
    <definedName name="XSJFG_2" hidden="1">{"'毛利比较'!$A$4:$P$26"}</definedName>
    <definedName name="xw" localSheetId="0" hidden="1">{"'毛利比较'!$A$4:$P$26"}</definedName>
    <definedName name="xw" hidden="1">{"'毛利比较'!$A$4:$P$26"}</definedName>
    <definedName name="xxxxxxxxxxxxxxxxx" localSheetId="0" hidden="1">{"'毛利比较'!$A$4:$P$26"}</definedName>
    <definedName name="xxxxxxxxxxxxxxxxx" hidden="1">{"'毛利比较'!$A$4:$P$26"}</definedName>
    <definedName name="xxxxxxxxxxxxxxxxxxxx" localSheetId="0" hidden="1">{"'毛利比较'!$A$4:$P$26"}</definedName>
    <definedName name="xxxxxxxxxxxxxxxxxxxx" hidden="1">{"'毛利比较'!$A$4:$P$26"}</definedName>
    <definedName name="y" localSheetId="2" hidden="1">[2]原材料单价分析!#REF!</definedName>
    <definedName name="y" hidden="1">[2]原材料单价分析!#REF!</definedName>
    <definedName name="yu" localSheetId="0" hidden="1">{"'毛利比较'!$A$4:$P$26"}</definedName>
    <definedName name="yu" hidden="1">{"'毛利比较'!$A$4:$P$26"}</definedName>
    <definedName name="yui" localSheetId="0" hidden="1">{"'毛利比较'!$A$4:$P$26"}</definedName>
    <definedName name="yui" hidden="1">{"'毛利比较'!$A$4:$P$26"}</definedName>
    <definedName name="yuj" localSheetId="0" hidden="1">{"'毛利比较'!$A$4:$P$26"}</definedName>
    <definedName name="yuj" hidden="1">{"'毛利比较'!$A$4:$P$26"}</definedName>
    <definedName name="Z_C5B62F62_6714_11BD_B2CB_0060942CA42C_.wvu.Cols" localSheetId="2" hidden="1">#REF!,#REF!</definedName>
    <definedName name="Z_C5B62F62_6714_11BD_B2CB_0060942CA42C_.wvu.Cols" localSheetId="1" hidden="1">#REF!,#REF!</definedName>
    <definedName name="Z_C5B62F62_6714_11BD_B2CB_0060942CA42C_.wvu.Cols" hidden="1">#REF!,#REF!</definedName>
    <definedName name="zw" localSheetId="2" hidden="1">[3]入库!#REF!</definedName>
    <definedName name="zw" hidden="1">[3]入库!#REF!</definedName>
    <definedName name="zx" localSheetId="0" hidden="1">{"'毛利比较'!$A$4:$P$26"}</definedName>
    <definedName name="zx" hidden="1">{"'毛利比较'!$A$4:$P$26"}</definedName>
    <definedName name="zzzzzzzzz" localSheetId="0" hidden="1">{"'毛利比较'!$A$4:$P$26"}</definedName>
    <definedName name="zzzzzzzzz" hidden="1">{"'毛利比较'!$A$4:$P$26"}</definedName>
    <definedName name="啊" localSheetId="0" hidden="1">{"'毛利比较'!$A$4:$P$26"}</definedName>
    <definedName name="啊" hidden="1">{"'毛利比较'!$A$4:$P$26"}</definedName>
    <definedName name="啊撒" localSheetId="2" hidden="1">#REF!</definedName>
    <definedName name="啊撒" localSheetId="1" hidden="1">#REF!</definedName>
    <definedName name="啊撒" hidden="1">#REF!</definedName>
    <definedName name="杯面" localSheetId="0" hidden="1">{"'毛利比较'!$A$4:$P$26"}</definedName>
    <definedName name="杯面" hidden="1">{"'毛利比较'!$A$4:$P$26"}</definedName>
    <definedName name="表" localSheetId="2" hidden="1">#REF!</definedName>
    <definedName name="表" localSheetId="1" hidden="1">#REF!</definedName>
    <definedName name="表" hidden="1">#REF!</definedName>
    <definedName name="产品" localSheetId="0" hidden="1">{"'毛利比较'!$A$4:$P$26"}</definedName>
    <definedName name="产品" hidden="1">{"'毛利比较'!$A$4:$P$26"}</definedName>
    <definedName name="成本差" localSheetId="2" hidden="1">#REF!</definedName>
    <definedName name="成本差" localSheetId="1" hidden="1">#REF!</definedName>
    <definedName name="成本差" hidden="1">#REF!</definedName>
    <definedName name="成品" localSheetId="0" hidden="1">{"'毛利比较'!$A$4:$P$26"}</definedName>
    <definedName name="成品" hidden="1">{"'毛利比较'!$A$4:$P$26"}</definedName>
    <definedName name="崇文所" localSheetId="0" hidden="1">{"'毛利比较'!$A$4:$P$26"}</definedName>
    <definedName name="崇文所" hidden="1">{"'毛利比较'!$A$4:$P$26"}</definedName>
    <definedName name="达到" localSheetId="2" hidden="1">#REF!</definedName>
    <definedName name="达到" localSheetId="1" hidden="1">#REF!</definedName>
    <definedName name="达到" hidden="1">#REF!</definedName>
    <definedName name="大案要案" localSheetId="2" hidden="1">#REF!</definedName>
    <definedName name="大案要案" localSheetId="1" hidden="1">#REF!</definedName>
    <definedName name="大案要案" hidden="1">#REF!</definedName>
    <definedName name="大大" localSheetId="2" hidden="1">#REF!</definedName>
    <definedName name="大大" localSheetId="1" hidden="1">#REF!</definedName>
    <definedName name="大大" hidden="1">#REF!</definedName>
    <definedName name="大工业" localSheetId="2" hidden="1">#REF!</definedName>
    <definedName name="大工业" localSheetId="1" hidden="1">#REF!</definedName>
    <definedName name="大工业" hidden="1">#REF!</definedName>
    <definedName name="大连" localSheetId="2" hidden="1">#REF!</definedName>
    <definedName name="大连" localSheetId="1" hidden="1">#REF!</definedName>
    <definedName name="大连" hidden="1">#REF!</definedName>
    <definedName name="待摊费用" localSheetId="0" hidden="1">{"'毛利比较'!$A$4:$P$26"}</definedName>
    <definedName name="待摊费用" hidden="1">{"'毛利比较'!$A$4:$P$26"}</definedName>
    <definedName name="待摊费用3月" localSheetId="0" hidden="1">{"'毛利比较'!$A$4:$P$26"}</definedName>
    <definedName name="待摊费用3月" hidden="1">{"'毛利比较'!$A$4:$P$26"}</definedName>
    <definedName name="袋线M" localSheetId="0" hidden="1">{"'毛利比较'!$A$4:$P$26"}</definedName>
    <definedName name="袋线M" hidden="1">{"'毛利比较'!$A$4:$P$26"}</definedName>
    <definedName name="地区" localSheetId="0" hidden="1">{"'毛利比较'!$A$4:$P$26"}</definedName>
    <definedName name="地区" hidden="1">{"'毛利比较'!$A$4:$P$26"}</definedName>
    <definedName name="调拨成本" localSheetId="0" hidden="1">{"'毛利比较'!$A$4:$P$26"}</definedName>
    <definedName name="调拨成本" hidden="1">{"'毛利比较'!$A$4:$P$26"}</definedName>
    <definedName name="饿" localSheetId="2" hidden="1">#REF!</definedName>
    <definedName name="饿" localSheetId="1" hidden="1">#REF!</definedName>
    <definedName name="饿" hidden="1">#REF!</definedName>
    <definedName name="发" localSheetId="0" hidden="1">{"'毛利比较'!$A$4:$P$26"}</definedName>
    <definedName name="发" hidden="1">{"'毛利比较'!$A$4:$P$26"}</definedName>
    <definedName name="发挥" localSheetId="2" hidden="1">#REF!</definedName>
    <definedName name="发挥" localSheetId="1" hidden="1">#REF!</definedName>
    <definedName name="发挥" hidden="1">#REF!</definedName>
    <definedName name="方一" localSheetId="0" hidden="1">{"'毛利比较'!$A$4:$P$26"}</definedName>
    <definedName name="方一" hidden="1">{"'毛利比较'!$A$4:$P$26"}</definedName>
    <definedName name="费用" localSheetId="0" hidden="1">{"'毛利比较'!$A$4:$P$26"}</definedName>
    <definedName name="费用" hidden="1">{"'毛利比较'!$A$4:$P$26"}</definedName>
    <definedName name="费用明细" localSheetId="2" hidden="1">#REF!</definedName>
    <definedName name="费用明细" localSheetId="1" hidden="1">#REF!</definedName>
    <definedName name="费用明细" hidden="1">#REF!</definedName>
    <definedName name="费用明细二" localSheetId="2" hidden="1">#REF!</definedName>
    <definedName name="费用明细二" localSheetId="1" hidden="1">#REF!</definedName>
    <definedName name="费用明细二" hidden="1">#REF!</definedName>
    <definedName name="分析" localSheetId="2" hidden="1">#REF!</definedName>
    <definedName name="分析" localSheetId="1" hidden="1">#REF!</definedName>
    <definedName name="分析" hidden="1">#REF!</definedName>
    <definedName name="附件3" localSheetId="0" hidden="1">{"'毛利比较'!$A$4:$P$26"}</definedName>
    <definedName name="附件3" hidden="1">{"'毛利比较'!$A$4:$P$26"}</definedName>
    <definedName name="邯郸超福堆箱检核" localSheetId="0" hidden="1">{"'毛利比较'!$A$4:$P$26"}</definedName>
    <definedName name="邯郸超福堆箱检核" hidden="1">{"'毛利比较'!$A$4:$P$26"}</definedName>
    <definedName name="好滋味折价券" localSheetId="2" hidden="1">#REF!</definedName>
    <definedName name="好滋味折价券" localSheetId="1" hidden="1">#REF!</definedName>
    <definedName name="好滋味折价券" hidden="1">#REF!</definedName>
    <definedName name="好滋味折价券拍发" localSheetId="2" hidden="1">#REF!</definedName>
    <definedName name="好滋味折价券拍发" localSheetId="1" hidden="1">#REF!</definedName>
    <definedName name="好滋味折价券拍发" hidden="1">#REF!</definedName>
    <definedName name="好滋味折价券总结" localSheetId="2" hidden="1">#REF!</definedName>
    <definedName name="好滋味折价券总结" localSheetId="1" hidden="1">#REF!</definedName>
    <definedName name="好滋味折价券总结" hidden="1">#REF!</definedName>
    <definedName name="合并地区别损益P9" localSheetId="0" hidden="1">{"'毛利比较'!$A$4:$P$26"}</definedName>
    <definedName name="合并地区别损益P9" hidden="1">{"'毛利比较'!$A$4:$P$26"}</definedName>
    <definedName name="合并地区别损益P9_1" localSheetId="0" hidden="1">{"'毛利比较'!$A$4:$P$26"}</definedName>
    <definedName name="合并地区别损益P9_1" hidden="1">{"'毛利比较'!$A$4:$P$26"}</definedName>
    <definedName name="合并地区别损益P9_2" localSheetId="0" hidden="1">{"'毛利比较'!$A$4:$P$26"}</definedName>
    <definedName name="合并地区别损益P9_2" hidden="1">{"'毛利比较'!$A$4:$P$26"}</definedName>
    <definedName name="活动总结" localSheetId="2" hidden="1">#REF!</definedName>
    <definedName name="活动总结" localSheetId="1" hidden="1">#REF!</definedName>
    <definedName name="活动总结" hidden="1">#REF!</definedName>
    <definedName name="吉林高校好滋味折价券派发总结" localSheetId="2" hidden="1">#REF!</definedName>
    <definedName name="吉林高校好滋味折价券派发总结" localSheetId="1" hidden="1">#REF!</definedName>
    <definedName name="吉林高校好滋味折价券派发总结" hidden="1">#REF!</definedName>
    <definedName name="佳木斯校园特卖追踪表" localSheetId="2" hidden="1">#REF!</definedName>
    <definedName name="佳木斯校园特卖追踪表" localSheetId="1" hidden="1">#REF!</definedName>
    <definedName name="佳木斯校园特卖追踪表" hidden="1">#REF!</definedName>
    <definedName name="醬油" localSheetId="0" hidden="1">{"'毛利比较'!$A$4:$P$26"}</definedName>
    <definedName name="醬油" hidden="1">{"'毛利比较'!$A$4:$P$26"}</definedName>
    <definedName name="醬油_1" localSheetId="0" hidden="1">{"'毛利比较'!$A$4:$P$26"}</definedName>
    <definedName name="醬油_1" hidden="1">{"'毛利比较'!$A$4:$P$26"}</definedName>
    <definedName name="醬油_2" localSheetId="0" hidden="1">{"'毛利比较'!$A$4:$P$26"}</definedName>
    <definedName name="醬油_2" hidden="1">{"'毛利比较'!$A$4:$P$26"}</definedName>
    <definedName name="劲拉面推广计划直营" localSheetId="2" hidden="1">#REF!</definedName>
    <definedName name="劲拉面推广计划直营" localSheetId="1" hidden="1">#REF!</definedName>
    <definedName name="劲拉面推广计划直营" hidden="1">#REF!</definedName>
    <definedName name="竞品" localSheetId="2" hidden="1">#REF!</definedName>
    <definedName name="竞品" localSheetId="1" hidden="1">#REF!</definedName>
    <definedName name="竞品" hidden="1">#REF!</definedName>
    <definedName name="竞品动态" localSheetId="2" hidden="1">#REF!</definedName>
    <definedName name="竞品动态" localSheetId="1" hidden="1">#REF!</definedName>
    <definedName name="竞品动态" hidden="1">#REF!</definedName>
    <definedName name="竞品动态2" localSheetId="2" hidden="1">#REF!</definedName>
    <definedName name="竞品动态2" localSheetId="1" hidden="1">#REF!</definedName>
    <definedName name="竞品动态2" hidden="1">#REF!</definedName>
    <definedName name="竞品资料" localSheetId="2" hidden="1">#REF!</definedName>
    <definedName name="竞品资料" localSheetId="1" hidden="1">#REF!</definedName>
    <definedName name="竞品资料" hidden="1">#REF!</definedName>
    <definedName name="竟品" localSheetId="2" hidden="1">#REF!</definedName>
    <definedName name="竟品" localSheetId="1" hidden="1">#REF!</definedName>
    <definedName name="竟品" hidden="1">#REF!</definedName>
    <definedName name="竟品追踪" localSheetId="2" hidden="1">#REF!</definedName>
    <definedName name="竟品追踪" localSheetId="1" hidden="1">#REF!</definedName>
    <definedName name="竟品追踪" hidden="1">#REF!</definedName>
    <definedName name="淨額差" localSheetId="2" hidden="1">#REF!</definedName>
    <definedName name="淨額差" localSheetId="1" hidden="1">#REF!</definedName>
    <definedName name="淨額差" hidden="1">#REF!</definedName>
    <definedName name="决" localSheetId="2" hidden="1">#REF!</definedName>
    <definedName name="决" localSheetId="1" hidden="1">#REF!</definedName>
    <definedName name="决" hidden="1">#REF!</definedName>
    <definedName name="客诉分类" localSheetId="0" hidden="1">{"'毛利比较'!$A$4:$P$26"}</definedName>
    <definedName name="客诉分类" hidden="1">{"'毛利比较'!$A$4:$P$26"}</definedName>
    <definedName name="客诉分析2" localSheetId="0" hidden="1">{"'毛利比较'!$A$4:$P$26"}</definedName>
    <definedName name="客诉分析2" hidden="1">{"'毛利比较'!$A$4:$P$26"}</definedName>
    <definedName name="空白" localSheetId="0" hidden="1">{"'毛利比较'!$A$4:$P$26"}</definedName>
    <definedName name="空白" hidden="1">{"'毛利比较'!$A$4:$P$26"}</definedName>
    <definedName name="枯" localSheetId="2" hidden="1">#REF!</definedName>
    <definedName name="枯" localSheetId="1" hidden="1">#REF!</definedName>
    <definedName name="枯" hidden="1">#REF!</definedName>
    <definedName name="庫存成" localSheetId="2" hidden="1">#REF!</definedName>
    <definedName name="庫存成" localSheetId="1" hidden="1">#REF!</definedName>
    <definedName name="庫存成" hidden="1">#REF!</definedName>
    <definedName name="拉" localSheetId="2" hidden="1">#REF!</definedName>
    <definedName name="拉" localSheetId="1" hidden="1">#REF!</definedName>
    <definedName name="拉" hidden="1">#REF!</definedName>
    <definedName name="理化1" localSheetId="0" hidden="1">{"'毛利比较'!$A$4:$P$26"}</definedName>
    <definedName name="理化1" hidden="1">{"'毛利比较'!$A$4:$P$26"}</definedName>
    <definedName name="理化3" localSheetId="0" hidden="1">{"'毛利比较'!$A$4:$P$26"}</definedName>
    <definedName name="理化3" hidden="1">{"'毛利比较'!$A$4:$P$26"}</definedName>
    <definedName name="刘" localSheetId="2" hidden="1">#REF!</definedName>
    <definedName name="刘" localSheetId="1" hidden="1">#REF!</definedName>
    <definedName name="刘" hidden="1">#REF!</definedName>
    <definedName name="瑁" localSheetId="2" hidden="1">#REF!</definedName>
    <definedName name="瑁" localSheetId="1" hidden="1">#REF!</definedName>
    <definedName name="瑁" hidden="1">#REF!</definedName>
    <definedName name="木" localSheetId="2" hidden="1">#REF!</definedName>
    <definedName name="木" localSheetId="1" hidden="1">#REF!</definedName>
    <definedName name="木" hidden="1">#REF!</definedName>
    <definedName name="目录1" localSheetId="2" hidden="1">#REF!</definedName>
    <definedName name="目录1" localSheetId="1" hidden="1">#REF!</definedName>
    <definedName name="目录1" hidden="1">#REF!</definedName>
    <definedName name="南平所直营TP计划" localSheetId="2" hidden="1">#REF!</definedName>
    <definedName name="南平所直营TP计划" localSheetId="1" hidden="1">#REF!</definedName>
    <definedName name="南平所直营TP计划" hidden="1">#REF!</definedName>
    <definedName name="片区11" hidden="1">"391HRTDB98QD1QBGCU8ZVRO45"</definedName>
    <definedName name="骗取" localSheetId="2" hidden="1">#REF!</definedName>
    <definedName name="骗取" localSheetId="1" hidden="1">#REF!</definedName>
    <definedName name="骗取" hidden="1">#REF!</definedName>
    <definedName name="品" localSheetId="0" hidden="1">{"'毛利比较'!$A$4:$P$26"}</definedName>
    <definedName name="品" hidden="1">{"'毛利比较'!$A$4:$P$26"}</definedName>
    <definedName name="平" localSheetId="2" hidden="1">#REF!</definedName>
    <definedName name="平" localSheetId="1" hidden="1">#REF!</definedName>
    <definedName name="平" hidden="1">#REF!</definedName>
    <definedName name="铺货率" localSheetId="2" hidden="1">#REF!</definedName>
    <definedName name="铺货率" localSheetId="1" hidden="1">#REF!</definedName>
    <definedName name="铺货率" hidden="1">#REF!</definedName>
    <definedName name="期望" localSheetId="2" hidden="1">#REF!</definedName>
    <definedName name="期望" localSheetId="1" hidden="1">#REF!</definedName>
    <definedName name="期望" hidden="1">#REF!</definedName>
    <definedName name="青岛" localSheetId="2" hidden="1">#REF!</definedName>
    <definedName name="青岛" localSheetId="1" hidden="1">#REF!</definedName>
    <definedName name="青岛" hidden="1">#REF!</definedName>
    <definedName name="区域结构试算" localSheetId="0" hidden="1">{"'毛利比较'!$A$4:$P$26"}</definedName>
    <definedName name="区域结构试算" hidden="1">{"'毛利比较'!$A$4:$P$26"}</definedName>
    <definedName name="区域市场潜力分析" localSheetId="0" hidden="1">{"'毛利比较'!$A$4:$P$26"}</definedName>
    <definedName name="区域市场潜力分析" hidden="1">{"'毛利比较'!$A$4:$P$26"}</definedName>
    <definedName name="趨勢" localSheetId="2" hidden="1">#REF!</definedName>
    <definedName name="趨勢" localSheetId="1" hidden="1">#REF!</definedName>
    <definedName name="趨勢" hidden="1">#REF!</definedName>
    <definedName name="人" hidden="1">"0GTPZTEZ49KDNESTCDFNZA640"</definedName>
    <definedName name="人脞" localSheetId="2" hidden="1">#REF!</definedName>
    <definedName name="人脞" localSheetId="1" hidden="1">#REF!</definedName>
    <definedName name="人脞" hidden="1">#REF!</definedName>
    <definedName name="撒" localSheetId="0" hidden="1">{"'毛利比较'!$A$4:$P$26"}</definedName>
    <definedName name="撒" hidden="1">{"'毛利比较'!$A$4:$P$26"}</definedName>
    <definedName name="上期" localSheetId="2" hidden="1">#REF!</definedName>
    <definedName name="上期" localSheetId="1" hidden="1">#REF!</definedName>
    <definedName name="上期" hidden="1">#REF!</definedName>
    <definedName name="上期2" localSheetId="2" hidden="1">#REF!</definedName>
    <definedName name="上期2" localSheetId="1" hidden="1">#REF!</definedName>
    <definedName name="上期2" hidden="1">#REF!</definedName>
    <definedName name="沈阳顶益菜包" localSheetId="0" hidden="1">{"'毛利比较'!$A$4:$P$26"}</definedName>
    <definedName name="沈阳顶益菜包" hidden="1">{"'毛利比较'!$A$4:$P$26"}</definedName>
    <definedName name="沈阳直营所" hidden="1">#N/A</definedName>
    <definedName name="十七" localSheetId="0" hidden="1">{"'毛利比较'!$A$4:$P$26"}</definedName>
    <definedName name="十七" hidden="1">{"'毛利比较'!$A$4:$P$26"}</definedName>
    <definedName name="十一月" localSheetId="0" hidden="1">{"'毛利比较'!$A$4:$P$26"}</definedName>
    <definedName name="十一月" hidden="1">{"'毛利比较'!$A$4:$P$26"}</definedName>
    <definedName name="试用" localSheetId="0" hidden="1">{"'毛利比较'!$A$4:$P$26"}</definedName>
    <definedName name="试用" hidden="1">{"'毛利比较'!$A$4:$P$26"}</definedName>
    <definedName name="是是" localSheetId="2" hidden="1">#REF!</definedName>
    <definedName name="是是" localSheetId="1" hidden="1">#REF!</definedName>
    <definedName name="是是" hidden="1">#REF!</definedName>
    <definedName name="手" localSheetId="2" hidden="1">#REF!</definedName>
    <definedName name="手" localSheetId="1" hidden="1">#REF!</definedName>
    <definedName name="手" hidden="1">#REF!</definedName>
    <definedName name="双职工" localSheetId="2" hidden="1">#REF!</definedName>
    <definedName name="双职工" localSheetId="1" hidden="1">#REF!</definedName>
    <definedName name="双职工" hidden="1">#REF!</definedName>
    <definedName name="苏北" localSheetId="0" hidden="1">{"'毛利比较'!$A$4:$P$26"}</definedName>
    <definedName name="苏北" hidden="1">{"'毛利比较'!$A$4:$P$26"}</definedName>
    <definedName name="苏北_1" localSheetId="0" hidden="1">{"'毛利比较'!$A$4:$P$26"}</definedName>
    <definedName name="苏北_1" hidden="1">{"'毛利比较'!$A$4:$P$26"}</definedName>
    <definedName name="苏北_2" localSheetId="0" hidden="1">{"'毛利比较'!$A$4:$P$26"}</definedName>
    <definedName name="苏北_2" hidden="1">{"'毛利比较'!$A$4:$P$26"}</definedName>
    <definedName name="損90實" localSheetId="2" hidden="1">#REF!</definedName>
    <definedName name="損90實" localSheetId="1" hidden="1">#REF!</definedName>
    <definedName name="損90實" hidden="1">#REF!</definedName>
    <definedName name="所以" localSheetId="2" hidden="1">#REF!</definedName>
    <definedName name="所以" localSheetId="1" hidden="1">#REF!</definedName>
    <definedName name="所以" hidden="1">#REF!</definedName>
    <definedName name="太原劲拉面试吃追踪" localSheetId="2" hidden="1">#REF!</definedName>
    <definedName name="太原劲拉面试吃追踪" localSheetId="1" hidden="1">#REF!</definedName>
    <definedName name="太原劲拉面试吃追踪" hidden="1">#REF!</definedName>
    <definedName name="天津直营" hidden="1">#N/A</definedName>
    <definedName name="通路策略" localSheetId="0" hidden="1">{"'毛利比较'!$A$4:$P$26"}</definedName>
    <definedName name="通路策略" hidden="1">{"'毛利比较'!$A$4:$P$26"}</definedName>
    <definedName name="同" localSheetId="0" hidden="1">{"'毛利比较'!$A$4:$P$26"}</definedName>
    <definedName name="同" hidden="1">{"'毛利比较'!$A$4:$P$26"}</definedName>
    <definedName name="桶碗" localSheetId="0" hidden="1">{"'毛利比较'!$A$4:$P$26"}</definedName>
    <definedName name="桶碗" hidden="1">{"'毛利比较'!$A$4:$P$26"}</definedName>
    <definedName name="突然突然台" localSheetId="0" hidden="1">{"'毛利比较'!$A$4:$P$26"}</definedName>
    <definedName name="突然突然台" hidden="1">{"'毛利比较'!$A$4:$P$26"}</definedName>
    <definedName name="挖" localSheetId="0" hidden="1">{"'毛利比较'!$A$4:$P$26"}</definedName>
    <definedName name="挖" hidden="1">{"'毛利比较'!$A$4:$P$26"}</definedName>
    <definedName name="挖出" localSheetId="0" hidden="1">{"'毛利比较'!$A$4:$P$26"}</definedName>
    <definedName name="挖出" hidden="1">{"'毛利比较'!$A$4:$P$26"}</definedName>
    <definedName name="万" localSheetId="0" hidden="1">{"'毛利比较'!$A$4:$P$26"}</definedName>
    <definedName name="万" hidden="1">{"'毛利比较'!$A$4:$P$26"}</definedName>
    <definedName name="问题点" localSheetId="0" hidden="1">{"'毛利比较'!$A$4:$P$26"}</definedName>
    <definedName name="问题点" hidden="1">{"'毛利比较'!$A$4:$P$26"}</definedName>
    <definedName name="我" localSheetId="2" hidden="1">#REF!</definedName>
    <definedName name="我" localSheetId="1" hidden="1">#REF!</definedName>
    <definedName name="我" hidden="1">#REF!</definedName>
    <definedName name="物料消耗" localSheetId="0" hidden="1">{"'毛利比较'!$A$4:$P$26"}</definedName>
    <definedName name="物料消耗" hidden="1">{"'毛利比较'!$A$4:$P$26"}</definedName>
    <definedName name="西" localSheetId="2" hidden="1">#REF!</definedName>
    <definedName name="西" localSheetId="1" hidden="1">#REF!</definedName>
    <definedName name="西" hidden="1">#REF!</definedName>
    <definedName name="西安" localSheetId="2" hidden="1">#REF!</definedName>
    <definedName name="西安" localSheetId="1" hidden="1">#REF!</definedName>
    <definedName name="西安" hidden="1">#REF!</definedName>
    <definedName name="西安1" localSheetId="2" hidden="1">#REF!</definedName>
    <definedName name="西安1" localSheetId="1" hidden="1">#REF!</definedName>
    <definedName name="西安1" hidden="1">#REF!</definedName>
    <definedName name="西安2" localSheetId="2" hidden="1">#REF!</definedName>
    <definedName name="西安2" localSheetId="1" hidden="1">#REF!</definedName>
    <definedName name="西安2" hidden="1">#REF!</definedName>
    <definedName name="下期限" localSheetId="0" hidden="1">{"'毛利比较'!$A$4:$P$26"}</definedName>
    <definedName name="下期限" hidden="1">{"'毛利比较'!$A$4:$P$26"}</definedName>
    <definedName name="香菇" localSheetId="0" hidden="1">{"'毛利比较'!$A$4:$P$26"}</definedName>
    <definedName name="香菇" hidden="1">{"'毛利比较'!$A$4:$P$26"}</definedName>
    <definedName name="消费者推广" localSheetId="2" hidden="1">#REF!</definedName>
    <definedName name="消费者推广" localSheetId="1" hidden="1">#REF!</definedName>
    <definedName name="消费者推广" hidden="1">#REF!</definedName>
    <definedName name="销量追踪" localSheetId="2" hidden="1">#REF!</definedName>
    <definedName name="销量追踪" localSheetId="1" hidden="1">#REF!</definedName>
    <definedName name="销量追踪" hidden="1">#REF!</definedName>
    <definedName name="新表" localSheetId="2" hidden="1">#REF!</definedName>
    <definedName name="新表" localSheetId="1" hidden="1">#REF!</definedName>
    <definedName name="新表" hidden="1">#REF!</definedName>
    <definedName name="学习" localSheetId="2" hidden="1">#REF!</definedName>
    <definedName name="学习" localSheetId="1" hidden="1">#REF!</definedName>
    <definedName name="学习" hidden="1">#REF!</definedName>
    <definedName name="血吸虫" localSheetId="2" hidden="1">#REF!</definedName>
    <definedName name="血吸虫" localSheetId="1" hidden="1">#REF!</definedName>
    <definedName name="血吸虫" hidden="1">#REF!</definedName>
    <definedName name="一" localSheetId="0" hidden="1">{"'毛利比较'!$A$4:$P$26"}</definedName>
    <definedName name="一" hidden="1">{"'毛利比较'!$A$4:$P$26"}</definedName>
    <definedName name="一二" localSheetId="0" hidden="1">{"'毛利比较'!$A$4:$P$26"}</definedName>
    <definedName name="一二" hidden="1">{"'毛利比较'!$A$4:$P$26"}</definedName>
    <definedName name="一个" localSheetId="2" hidden="1">#REF!</definedName>
    <definedName name="一个" localSheetId="1" hidden="1">#REF!</definedName>
    <definedName name="一个" hidden="1">#REF!</definedName>
    <definedName name="应付帐龄BW" hidden="1">26</definedName>
    <definedName name="月" localSheetId="0" hidden="1">{"'毛利比较'!$A$4:$P$26"}</definedName>
    <definedName name="月" hidden="1">{"'毛利比较'!$A$4:$P$26"}</definedName>
    <definedName name="月抱怨數累積" localSheetId="2" hidden="1">#REF!</definedName>
    <definedName name="月抱怨數累積" localSheetId="1" hidden="1">#REF!</definedName>
    <definedName name="月抱怨數累積" hidden="1">#REF!</definedName>
    <definedName name="运费" hidden="1">#N/A</definedName>
    <definedName name="杂" localSheetId="2" hidden="1">#REF!</definedName>
    <definedName name="杂" localSheetId="1" hidden="1">#REF!</definedName>
    <definedName name="杂" hidden="1">#REF!</definedName>
    <definedName name="在职" localSheetId="2" hidden="1">#REF!</definedName>
    <definedName name="在职" localSheetId="1" hidden="1">#REF!</definedName>
    <definedName name="在职" hidden="1">#REF!</definedName>
    <definedName name="长春所" localSheetId="0" hidden="1">{"'毛利比较'!$A$4:$P$26"}</definedName>
    <definedName name="长春所" hidden="1">{"'毛利比较'!$A$4:$P$26"}</definedName>
    <definedName name="浙北营业部" localSheetId="0" hidden="1">{"'毛利比较'!$A$4:$P$26"}</definedName>
    <definedName name="浙北营业部" hidden="1">{"'毛利比较'!$A$4:$P$26"}</definedName>
    <definedName name="浙北营业部_1" localSheetId="0" hidden="1">{"'毛利比较'!$A$4:$P$26"}</definedName>
    <definedName name="浙北营业部_1" hidden="1">{"'毛利比较'!$A$4:$P$26"}</definedName>
    <definedName name="浙北营业部_2" localSheetId="0" hidden="1">{"'毛利比较'!$A$4:$P$26"}</definedName>
    <definedName name="浙北营业部_2" hidden="1">{"'毛利比较'!$A$4:$P$26"}</definedName>
    <definedName name="浙南" localSheetId="0" hidden="1">{"'毛利比较'!$A$4:$P$26"}</definedName>
    <definedName name="浙南" hidden="1">{"'毛利比较'!$A$4:$P$26"}</definedName>
    <definedName name="浙南_1" localSheetId="0" hidden="1">{"'毛利比较'!$A$4:$P$26"}</definedName>
    <definedName name="浙南_1" hidden="1">{"'毛利比较'!$A$4:$P$26"}</definedName>
    <definedName name="浙南_2" localSheetId="0" hidden="1">{"'毛利比较'!$A$4:$P$26"}</definedName>
    <definedName name="浙南_2" hidden="1">{"'毛利比较'!$A$4:$P$26"}</definedName>
    <definedName name="正确" localSheetId="0" hidden="1">{"'毛利比较'!$A$4:$P$26"}</definedName>
    <definedName name="正确" hidden="1">{"'毛利比较'!$A$4:$P$26"}</definedName>
    <definedName name="指标" localSheetId="0" hidden="1">{"'毛利比较'!$A$4:$P$26"}</definedName>
    <definedName name="指标" hidden="1">{"'毛利比较'!$A$4:$P$26"}</definedName>
    <definedName name="制造袋面" localSheetId="0" hidden="1">{"'毛利比较'!$A$4:$P$26"}</definedName>
    <definedName name="制造袋面" hidden="1">{"'毛利比较'!$A$4:$P$26"}</definedName>
    <definedName name="中" localSheetId="0" hidden="1">{"'毛利比较'!$A$4:$P$26"}</definedName>
    <definedName name="中" hidden="1">{"'毛利比较'!$A$4:$P$26"}</definedName>
    <definedName name="重要管理指标" localSheetId="0" hidden="1">{"'毛利比较'!$A$4:$P$26"}</definedName>
    <definedName name="重要管理指标" hidden="1">{"'毛利比较'!$A$4:$P$26"}</definedName>
    <definedName name="重要管理指标DPI" localSheetId="2" hidden="1">#REF!</definedName>
    <definedName name="重要管理指标DPI" localSheetId="1" hidden="1">#REF!</definedName>
    <definedName name="重要管理指标DPI" hidden="1">#REF!</definedName>
    <definedName name="周报2" localSheetId="0" hidden="1">{"'毛利比较'!$A$4:$P$26"}</definedName>
    <definedName name="周报2" hidden="1">{"'毛利比较'!$A$4:$P$26"}</definedName>
    <definedName name="主" localSheetId="0" hidden="1">{"'毛利比较'!$A$4:$P$26"}</definedName>
    <definedName name="主" hidden="1">{"'毛利比较'!$A$4:$P$26"}</definedName>
  </definedNames>
  <calcPr calcId="145621"/>
</workbook>
</file>

<file path=xl/calcChain.xml><?xml version="1.0" encoding="utf-8"?>
<calcChain xmlns="http://schemas.openxmlformats.org/spreadsheetml/2006/main">
  <c r="P21" i="12" l="1"/>
  <c r="P22" i="12"/>
  <c r="C21" i="15" l="1"/>
  <c r="C22" i="15"/>
  <c r="N30" i="24" l="1"/>
  <c r="N48" i="24"/>
  <c r="M48" i="24"/>
  <c r="L47" i="24"/>
  <c r="L45" i="24"/>
  <c r="K47" i="24"/>
  <c r="I45" i="24"/>
  <c r="F48" i="24"/>
  <c r="E47" i="24"/>
  <c r="E48" i="24"/>
  <c r="D48" i="24"/>
  <c r="C48" i="24"/>
  <c r="D30" i="24" l="1"/>
  <c r="C30" i="24"/>
  <c r="E40" i="24" l="1"/>
  <c r="D40" i="24"/>
  <c r="C40" i="24"/>
  <c r="N40" i="24"/>
  <c r="C19" i="24" l="1"/>
  <c r="C23" i="24"/>
  <c r="D49" i="24"/>
  <c r="E49" i="24"/>
  <c r="C49" i="24"/>
  <c r="N49" i="24"/>
  <c r="N9" i="24" l="1"/>
  <c r="E9" i="24"/>
  <c r="F9" i="24"/>
  <c r="G9" i="24"/>
  <c r="H9" i="24"/>
  <c r="I9" i="24"/>
  <c r="J9" i="24"/>
  <c r="K9" i="24"/>
  <c r="L9" i="24"/>
  <c r="M9" i="24"/>
  <c r="D9" i="24"/>
  <c r="C9" i="24"/>
  <c r="B17" i="15" l="1"/>
  <c r="P17" i="12"/>
  <c r="C17" i="15" s="1"/>
  <c r="B15" i="15" l="1"/>
  <c r="P15" i="12"/>
  <c r="C15" i="15" s="1"/>
  <c r="P19" i="12" l="1"/>
  <c r="P6" i="12" l="1"/>
  <c r="P7" i="12"/>
  <c r="P8" i="12"/>
  <c r="P9" i="12"/>
  <c r="P10" i="12"/>
  <c r="P11" i="12"/>
  <c r="P12" i="12"/>
  <c r="P13" i="12"/>
  <c r="P14" i="12"/>
  <c r="P16" i="12"/>
  <c r="P18" i="12"/>
  <c r="P20" i="12"/>
  <c r="P5" i="12"/>
  <c r="D50" i="24" l="1"/>
  <c r="D8" i="24" s="1"/>
  <c r="E50" i="24"/>
  <c r="E8" i="24" s="1"/>
  <c r="F50" i="24"/>
  <c r="F8" i="24" s="1"/>
  <c r="G50" i="24"/>
  <c r="G8" i="24" s="1"/>
  <c r="H50" i="24"/>
  <c r="H8" i="24" s="1"/>
  <c r="I50" i="24"/>
  <c r="I8" i="24" s="1"/>
  <c r="J50" i="24"/>
  <c r="J8" i="24" s="1"/>
  <c r="K50" i="24"/>
  <c r="K8" i="24" s="1"/>
  <c r="L50" i="24"/>
  <c r="L8" i="24" s="1"/>
  <c r="M50" i="24"/>
  <c r="M8" i="24" s="1"/>
  <c r="N50" i="24"/>
  <c r="N8" i="24" s="1"/>
  <c r="C50" i="24"/>
  <c r="C8" i="24" s="1"/>
  <c r="D23" i="24" l="1"/>
  <c r="E23" i="24"/>
  <c r="F23" i="24"/>
  <c r="G23" i="24"/>
  <c r="H23" i="24"/>
  <c r="I23" i="24"/>
  <c r="J23" i="24"/>
  <c r="K23" i="24"/>
  <c r="L23" i="24"/>
  <c r="M23" i="24"/>
  <c r="N23" i="24"/>
  <c r="D31" i="24"/>
  <c r="D6" i="24" s="1"/>
  <c r="E31" i="24"/>
  <c r="E6" i="24" s="1"/>
  <c r="F31" i="24"/>
  <c r="F6" i="24" s="1"/>
  <c r="G31" i="24"/>
  <c r="G6" i="24" s="1"/>
  <c r="H31" i="24"/>
  <c r="H6" i="24" s="1"/>
  <c r="I31" i="24"/>
  <c r="I6" i="24" s="1"/>
  <c r="J31" i="24"/>
  <c r="J6" i="24" s="1"/>
  <c r="K31" i="24"/>
  <c r="K6" i="24" s="1"/>
  <c r="L31" i="24"/>
  <c r="L6" i="24" s="1"/>
  <c r="M31" i="24"/>
  <c r="M6" i="24" s="1"/>
  <c r="N31" i="24"/>
  <c r="N6" i="24" s="1"/>
  <c r="C31" i="24"/>
  <c r="C6" i="24" s="1"/>
  <c r="F49" i="24"/>
  <c r="G49" i="24"/>
  <c r="H49" i="24"/>
  <c r="I49" i="24"/>
  <c r="J49" i="24"/>
  <c r="K49" i="24"/>
  <c r="L49" i="24"/>
  <c r="M49" i="24"/>
  <c r="D19" i="24" l="1"/>
  <c r="D24" i="24" s="1"/>
  <c r="E19" i="24"/>
  <c r="E24" i="24" s="1"/>
  <c r="F19" i="24"/>
  <c r="G19" i="24"/>
  <c r="G24" i="24" s="1"/>
  <c r="H19" i="24"/>
  <c r="I19" i="24"/>
  <c r="J19" i="24"/>
  <c r="J24" i="24" s="1"/>
  <c r="K19" i="24"/>
  <c r="K24" i="24" s="1"/>
  <c r="L19" i="24"/>
  <c r="L24" i="24" s="1"/>
  <c r="M19" i="24"/>
  <c r="M24" i="24" s="1"/>
  <c r="N19" i="24"/>
  <c r="C24" i="24"/>
  <c r="O55" i="24"/>
  <c r="O40" i="24"/>
  <c r="O39" i="24"/>
  <c r="N24" i="24" l="1"/>
  <c r="N5" i="24" s="1"/>
  <c r="F24" i="24"/>
  <c r="N41" i="24"/>
  <c r="N7" i="24" s="1"/>
  <c r="I24" i="24"/>
  <c r="I5" i="24" s="1"/>
  <c r="H24" i="24"/>
  <c r="G5" i="24"/>
  <c r="C5" i="24"/>
  <c r="M5" i="24"/>
  <c r="E5" i="24"/>
  <c r="L5" i="24"/>
  <c r="D5" i="24"/>
  <c r="F41" i="24"/>
  <c r="F7" i="24" s="1"/>
  <c r="K5" i="24"/>
  <c r="J5" i="24"/>
  <c r="H41" i="24"/>
  <c r="H7" i="24" s="1"/>
  <c r="G41" i="24"/>
  <c r="G7" i="24" s="1"/>
  <c r="I41" i="24"/>
  <c r="I7" i="24" s="1"/>
  <c r="J41" i="24"/>
  <c r="J7" i="24" s="1"/>
  <c r="M41" i="24"/>
  <c r="M7" i="24" s="1"/>
  <c r="L41" i="24"/>
  <c r="L7" i="24" s="1"/>
  <c r="C41" i="24"/>
  <c r="K41" i="24"/>
  <c r="K7" i="24" s="1"/>
  <c r="E41" i="24"/>
  <c r="E7" i="24" s="1"/>
  <c r="O38" i="24"/>
  <c r="M10" i="24" l="1"/>
  <c r="M4" i="17" s="1"/>
  <c r="J10" i="24"/>
  <c r="J4" i="17" s="1"/>
  <c r="E10" i="24"/>
  <c r="E4" i="17" s="1"/>
  <c r="I10" i="24"/>
  <c r="I4" i="17" s="1"/>
  <c r="K10" i="24"/>
  <c r="K4" i="17" s="1"/>
  <c r="N10" i="24"/>
  <c r="N4" i="17" s="1"/>
  <c r="L10" i="24"/>
  <c r="L4" i="17" s="1"/>
  <c r="G10" i="24"/>
  <c r="G4" i="17" s="1"/>
  <c r="F5" i="24"/>
  <c r="F10" i="24" s="1"/>
  <c r="F4" i="17" s="1"/>
  <c r="H5" i="24"/>
  <c r="H10" i="24" s="1"/>
  <c r="H4" i="17" s="1"/>
  <c r="Q36" i="24"/>
  <c r="D41" i="24"/>
  <c r="C7" i="24" l="1"/>
  <c r="C10" i="24" s="1"/>
  <c r="C4" i="17" s="1"/>
  <c r="D7" i="24"/>
  <c r="D10" i="24" s="1"/>
  <c r="D4" i="17" s="1"/>
  <c r="O36" i="24" l="1"/>
  <c r="B13" i="15" l="1"/>
  <c r="C13" i="15"/>
  <c r="B12" i="15"/>
  <c r="B6" i="15" l="1"/>
  <c r="B7" i="15"/>
  <c r="B8" i="15"/>
  <c r="B9" i="15"/>
  <c r="B10" i="15"/>
  <c r="B11" i="15"/>
  <c r="B14" i="15"/>
  <c r="B16" i="15"/>
  <c r="B18" i="15"/>
  <c r="B19" i="15"/>
  <c r="B20" i="15"/>
  <c r="B5" i="15"/>
  <c r="C6" i="15"/>
  <c r="C5" i="15" l="1"/>
  <c r="C20" i="15" l="1"/>
  <c r="C18" i="15"/>
  <c r="N11" i="17"/>
  <c r="M11" i="17"/>
  <c r="L11" i="17"/>
  <c r="K11" i="17"/>
  <c r="J11" i="17"/>
  <c r="I11" i="17"/>
  <c r="H11" i="17"/>
  <c r="G11" i="17"/>
  <c r="F11" i="17"/>
  <c r="E11" i="17"/>
  <c r="D11" i="17"/>
  <c r="C11" i="17"/>
  <c r="O10" i="17"/>
  <c r="C3" i="15" s="1"/>
  <c r="O5" i="17"/>
  <c r="P36" i="24" s="1"/>
  <c r="P10" i="17" l="1"/>
  <c r="C14" i="15"/>
  <c r="C16" i="15"/>
  <c r="C8" i="15"/>
  <c r="C9" i="15"/>
  <c r="C11" i="15"/>
  <c r="C12" i="15"/>
  <c r="C10" i="15"/>
  <c r="C7" i="15"/>
  <c r="C19" i="15"/>
  <c r="O11" i="17"/>
  <c r="C4" i="15" s="1"/>
  <c r="D7" i="17" l="1"/>
  <c r="D9" i="17" s="1"/>
  <c r="F7" i="17"/>
  <c r="F9" i="17" s="1"/>
  <c r="E7" i="17"/>
  <c r="E9" i="17" s="1"/>
  <c r="N7" i="17"/>
  <c r="N9" i="17" s="1"/>
  <c r="H7" i="17"/>
  <c r="H8" i="17" s="1"/>
  <c r="M7" i="17"/>
  <c r="G7" i="17"/>
  <c r="C7" i="17"/>
  <c r="C8" i="17" s="1"/>
  <c r="I7" i="17"/>
  <c r="D8" i="17" l="1"/>
  <c r="F8" i="17"/>
  <c r="E8" i="17"/>
  <c r="N8" i="17"/>
  <c r="H9" i="17"/>
  <c r="M9" i="17"/>
  <c r="M8" i="17"/>
  <c r="C9" i="17"/>
  <c r="G9" i="17"/>
  <c r="G8" i="17"/>
  <c r="I8" i="17"/>
  <c r="I9" i="17"/>
  <c r="J7" i="17"/>
  <c r="J9" i="17" l="1"/>
  <c r="J8" i="17"/>
  <c r="K7" i="17"/>
  <c r="L7" i="17" l="1"/>
  <c r="K8" i="17"/>
  <c r="K9" i="17"/>
  <c r="L8" i="17" l="1"/>
  <c r="O7" i="17"/>
  <c r="L9" i="17"/>
</calcChain>
</file>

<file path=xl/sharedStrings.xml><?xml version="1.0" encoding="utf-8"?>
<sst xmlns="http://schemas.openxmlformats.org/spreadsheetml/2006/main" count="304" uniqueCount="176">
  <si>
    <t>制定：</t>
  </si>
  <si>
    <t>项目</t>
  </si>
  <si>
    <t>8月预估数量(T)</t>
  </si>
  <si>
    <t>9月预估数量(T)</t>
  </si>
  <si>
    <t>10月预估数量(T)</t>
  </si>
  <si>
    <t>11月预估数量(T)</t>
  </si>
  <si>
    <t>12月预估数量(T)</t>
  </si>
  <si>
    <t>1月预估数量(T)</t>
  </si>
  <si>
    <t>2月预估数量(T)</t>
  </si>
  <si>
    <t>3月预估数量(T)</t>
  </si>
  <si>
    <t>4月预估数量(T)</t>
  </si>
  <si>
    <t>5月预估数量(T)</t>
  </si>
  <si>
    <t>6月预估数量(T)</t>
  </si>
  <si>
    <t>7月预估数量(T)</t>
  </si>
  <si>
    <t>本库存储量T</t>
  </si>
  <si>
    <t>外库折算存储量T</t>
  </si>
  <si>
    <t>注：1、按照稽核意见使用净面积核算租赁需求，供应商需提供建筑面积、货物存放布局，并以此测算净面积后在合同里标注</t>
  </si>
  <si>
    <t xml:space="preserve">    2、净面积：即扣除通道、支柱、消防设施、规定离墙50cm等不能放货区域的面积</t>
  </si>
  <si>
    <t xml:space="preserve">    3、建筑面积：即房产证内载明的建筑面积</t>
  </si>
  <si>
    <t>核准：</t>
  </si>
  <si>
    <t>类別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</si>
  <si>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</si>
  <si>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</si>
  <si>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</si>
  <si>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</si>
  <si>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</si>
  <si>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</si>
  <si>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</si>
  <si>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</si>
  <si>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</si>
  <si>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</si>
  <si>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</si>
  <si>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</si>
  <si>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普罗星袋装原料(T)</t>
  </si>
  <si>
    <t>小计</t>
  </si>
  <si>
    <t>外库袋粉库存</t>
  </si>
  <si>
    <t>外库吨包库存</t>
  </si>
  <si>
    <t>类别</t>
  </si>
  <si>
    <t>成品湿法(合格品)</t>
  </si>
  <si>
    <t>序号</t>
  </si>
  <si>
    <t>日期</t>
  </si>
  <si>
    <t>合计</t>
  </si>
  <si>
    <t>短驳</t>
  </si>
  <si>
    <t>T</t>
  </si>
  <si>
    <t>装纸箱出货</t>
  </si>
  <si>
    <t>倒货</t>
  </si>
  <si>
    <t>挑货</t>
  </si>
  <si>
    <t>贴标盖章</t>
  </si>
  <si>
    <t>套袋出货</t>
  </si>
  <si>
    <t>叉车支援</t>
  </si>
  <si>
    <t>H</t>
  </si>
  <si>
    <t>嘉兴欣欣运输</t>
  </si>
  <si>
    <t>上海日粉运输</t>
  </si>
  <si>
    <t>制表：</t>
  </si>
  <si>
    <t>数量（平米、吨）</t>
  </si>
  <si>
    <t>单位</t>
  </si>
  <si>
    <t>仓储费(建筑面积)</t>
  </si>
  <si>
    <t>㎡</t>
  </si>
  <si>
    <t>仓储费(净面积)</t>
  </si>
  <si>
    <t>吨</t>
  </si>
  <si>
    <t>2025年</t>
    <phoneticPr fontId="90" type="noConversion"/>
  </si>
  <si>
    <t>装/卸货</t>
    <phoneticPr fontId="90" type="noConversion"/>
  </si>
  <si>
    <t>托盘进/出货</t>
    <phoneticPr fontId="90" type="noConversion"/>
  </si>
  <si>
    <t>缠膜打托出货</t>
    <phoneticPr fontId="90" type="noConversion"/>
  </si>
  <si>
    <t>小时</t>
    <phoneticPr fontId="90" type="noConversion"/>
  </si>
  <si>
    <t>吨</t>
    <phoneticPr fontId="90" type="noConversion"/>
  </si>
  <si>
    <t>项目注释</t>
    <phoneticPr fontId="90" type="noConversion"/>
  </si>
  <si>
    <t>本外库调拨运输费</t>
    <phoneticPr fontId="90" type="noConversion"/>
  </si>
  <si>
    <t>库里移库费用</t>
    <phoneticPr fontId="90" type="noConversion"/>
  </si>
  <si>
    <t>吨</t>
    <phoneticPr fontId="90" type="noConversion"/>
  </si>
  <si>
    <t>装纸箱子出货</t>
    <phoneticPr fontId="90" type="noConversion"/>
  </si>
  <si>
    <t>出货缠上薄膜再打好托出货，需要缠膜机</t>
    <phoneticPr fontId="90" type="noConversion"/>
  </si>
  <si>
    <t>装卸到托盘上进出货，托盘需缠膜</t>
    <phoneticPr fontId="90" type="noConversion"/>
  </si>
  <si>
    <t>卸货、出货费用</t>
    <phoneticPr fontId="90" type="noConversion"/>
  </si>
  <si>
    <t>调拨嘉兴费用</t>
    <phoneticPr fontId="90" type="noConversion"/>
  </si>
  <si>
    <t>调拨上海日粉费用（不含日粉装卸费）</t>
    <phoneticPr fontId="90" type="noConversion"/>
  </si>
  <si>
    <t>外库租赁费用、含货物保险，提供托盘，人员管理费</t>
    <phoneticPr fontId="90" type="noConversion"/>
  </si>
  <si>
    <t>总计</t>
    <phoneticPr fontId="90" type="noConversion"/>
  </si>
  <si>
    <t>支援本库叉车的人力费用</t>
    <phoneticPr fontId="90" type="noConversion"/>
  </si>
  <si>
    <t>出货时套袋子的费用</t>
    <phoneticPr fontId="90" type="noConversion"/>
  </si>
  <si>
    <t>指定挑货出货，挑流水号、挑批次、挑日期，挑脏包、破包</t>
    <phoneticPr fontId="90" type="noConversion"/>
  </si>
  <si>
    <t>味全库存储量T</t>
    <phoneticPr fontId="90" type="noConversion"/>
  </si>
  <si>
    <t>2025年</t>
    <phoneticPr fontId="90" type="noConversion"/>
  </si>
  <si>
    <t>吹扫（大吨包）</t>
    <phoneticPr fontId="90" type="noConversion"/>
  </si>
  <si>
    <t>T</t>
    <phoneticPr fontId="90" type="noConversion"/>
  </si>
  <si>
    <t>货物脏污擦拭费用（小包，25kg）</t>
    <phoneticPr fontId="90" type="noConversion"/>
  </si>
  <si>
    <t>货物脏污擦拭费用（大吨包）</t>
    <phoneticPr fontId="90" type="noConversion"/>
  </si>
  <si>
    <t>原料（袋装）</t>
    <phoneticPr fontId="90" type="noConversion"/>
  </si>
  <si>
    <t>预拌粉原料</t>
    <phoneticPr fontId="90" type="noConversion"/>
  </si>
  <si>
    <t>成品干法（不含B04）</t>
    <phoneticPr fontId="90" type="noConversion"/>
  </si>
  <si>
    <t>成品预拌粉（箱装）</t>
    <phoneticPr fontId="90" type="noConversion"/>
  </si>
  <si>
    <t>成品预拌粉（袋装）</t>
    <phoneticPr fontId="90" type="noConversion"/>
  </si>
  <si>
    <t>成品合计（折成袋装）</t>
    <phoneticPr fontId="90" type="noConversion"/>
  </si>
  <si>
    <t>成品袋装合计</t>
    <phoneticPr fontId="90" type="noConversion"/>
  </si>
  <si>
    <t>木薯（吨包）</t>
    <phoneticPr fontId="90" type="noConversion"/>
  </si>
  <si>
    <t>木薯（P0150吨包）</t>
    <phoneticPr fontId="90" type="noConversion"/>
  </si>
  <si>
    <t>木薯（马铃薯吨包）</t>
    <phoneticPr fontId="90" type="noConversion"/>
  </si>
  <si>
    <t>区采-玉米/糯玉米 吨包</t>
    <phoneticPr fontId="90" type="noConversion"/>
  </si>
  <si>
    <t>吨包原料合计</t>
    <phoneticPr fontId="90" type="noConversion"/>
  </si>
  <si>
    <t>泰产进口袋粉（SH52/VT0560/T1050/TA-01/SH58/T0170）+泰瑜预糊化</t>
    <phoneticPr fontId="90" type="noConversion"/>
  </si>
  <si>
    <t>泰产成品（袋装）</t>
    <phoneticPr fontId="90" type="noConversion"/>
  </si>
  <si>
    <t>成品合计（折成袋装）</t>
    <phoneticPr fontId="90" type="noConversion"/>
  </si>
  <si>
    <t>成品（吨包+箱装）折成袋装</t>
    <phoneticPr fontId="90" type="noConversion"/>
  </si>
  <si>
    <t>自制成品（折成袋装）</t>
    <phoneticPr fontId="90" type="noConversion"/>
  </si>
  <si>
    <t>注：
1、预拌粉箱装0.56吨/托，用堆高架后折算比例3/2.24
2、15KG装BO4库存量折算比例3/2.4
3、吨包库存量0.85吨/托,折算比例3/2.55，第三层拆托盘堆叠
4、P0170吨包、预拌粉成品吨包为1吨/包，折算比例等同袋粉
5、整拍库存量0.9吨/托，折算比例3/3.6
6、湿法成品吨包0.5吨/托，两个叠放，折算比例3/1</t>
    <phoneticPr fontId="90" type="noConversion"/>
  </si>
  <si>
    <t>吨包原料 折成袋装(合计)</t>
    <phoneticPr fontId="90" type="noConversion"/>
  </si>
  <si>
    <t>原料（吨包折成袋装）</t>
    <phoneticPr fontId="90" type="noConversion"/>
  </si>
  <si>
    <t>湿法成品（500kg吨包）631+625</t>
    <phoneticPr fontId="90" type="noConversion"/>
  </si>
  <si>
    <t>成品预拌粉（1000kg吨包）</t>
    <phoneticPr fontId="90" type="noConversion"/>
  </si>
  <si>
    <t>马铃薯（袋装）</t>
    <phoneticPr fontId="90" type="noConversion"/>
  </si>
  <si>
    <t>木薯(袋装)</t>
    <phoneticPr fontId="90" type="noConversion"/>
  </si>
  <si>
    <t>进口P0150（袋装）</t>
    <phoneticPr fontId="90" type="noConversion"/>
  </si>
  <si>
    <t>区采-玉米/糯玉米（袋装）</t>
    <phoneticPr fontId="90" type="noConversion"/>
  </si>
  <si>
    <t>进口羟丙基/DURA-I T0030、MT-200</t>
    <phoneticPr fontId="90" type="noConversion"/>
  </si>
  <si>
    <t>不合格品</t>
    <phoneticPr fontId="90" type="noConversion"/>
  </si>
  <si>
    <t>外采+外代工（S/X）+天津调拨  袋装</t>
    <phoneticPr fontId="90" type="noConversion"/>
  </si>
  <si>
    <t>外采+外代工（S/X）+天津调拨</t>
    <phoneticPr fontId="90" type="noConversion"/>
  </si>
  <si>
    <t>自制成品（折成袋装）库存</t>
    <phoneticPr fontId="90" type="noConversion"/>
  </si>
  <si>
    <t>泰产成品（袋装）库存</t>
    <phoneticPr fontId="90" type="noConversion"/>
  </si>
  <si>
    <t>原料（袋装）库存</t>
    <phoneticPr fontId="90" type="noConversion"/>
  </si>
  <si>
    <t>单位：吨</t>
    <phoneticPr fontId="90" type="noConversion"/>
  </si>
  <si>
    <t>租赁面积（建筑面积）平方米</t>
    <phoneticPr fontId="90" type="noConversion"/>
  </si>
  <si>
    <t>存储面积（建筑面积）平方米
（按0.7系数来计算）</t>
    <phoneticPr fontId="90" type="noConversion"/>
  </si>
  <si>
    <t>存储面积（净面积）平方米
（按1.1系数来计算）</t>
    <phoneticPr fontId="90" type="noConversion"/>
  </si>
  <si>
    <t>租赁面积（净面积）平方米</t>
    <phoneticPr fontId="90" type="noConversion"/>
  </si>
  <si>
    <t>存储量合计（折成袋装）</t>
    <phoneticPr fontId="90" type="noConversion"/>
  </si>
  <si>
    <t>原料（吨包折成袋装）库存</t>
    <phoneticPr fontId="90" type="noConversion"/>
  </si>
  <si>
    <t>存储量合计（折成袋装）T</t>
    <phoneticPr fontId="90" type="noConversion"/>
  </si>
  <si>
    <t>单位：吨</t>
    <phoneticPr fontId="90" type="noConversion"/>
  </si>
  <si>
    <t>吹扫（小包25kg）</t>
    <phoneticPr fontId="90" type="noConversion"/>
  </si>
  <si>
    <t>2024年</t>
    <phoneticPr fontId="90" type="noConversion"/>
  </si>
  <si>
    <t>撕标签的费用</t>
    <phoneticPr fontId="90" type="noConversion"/>
  </si>
  <si>
    <t>贴标签的费用</t>
    <phoneticPr fontId="90" type="noConversion"/>
  </si>
  <si>
    <t>撕标</t>
    <phoneticPr fontId="90" type="noConversion"/>
  </si>
  <si>
    <t>2025年8月-2026年7月外租仓储其它项目预估作业量</t>
    <phoneticPr fontId="90" type="noConversion"/>
  </si>
  <si>
    <t>2025年8月-2026年7月外租仓储预估作业量</t>
    <phoneticPr fontId="90" type="noConversion"/>
  </si>
  <si>
    <t>2026年</t>
    <phoneticPr fontId="90" type="noConversion"/>
  </si>
  <si>
    <t>2025年8月-2026年7月外库起租面积预估表</t>
    <phoneticPr fontId="90" type="noConversion"/>
  </si>
  <si>
    <t>2025年8月-2026年7月存货预估表</t>
    <phoneticPr fontId="90" type="noConversion"/>
  </si>
  <si>
    <t>漏粉贴标防护费</t>
    <phoneticPr fontId="90" type="noConversion"/>
  </si>
  <si>
    <t>T</t>
    <phoneticPr fontId="90" type="noConversion"/>
  </si>
  <si>
    <t>袋脚漏粉，用纸标签贴好防护好</t>
    <phoneticPr fontId="90" type="noConversion"/>
  </si>
  <si>
    <t>20 尺寸车辆防护</t>
  </si>
  <si>
    <t>集装箱</t>
  </si>
  <si>
    <t>40 尺寸车辆防护</t>
  </si>
  <si>
    <t>集装箱/6 米*2.4 米*2.7米全防护</t>
    <phoneticPr fontId="90" type="noConversion"/>
  </si>
  <si>
    <t>集装箱/12.5 米*2.4 米*2.7 米全防护</t>
    <phoneticPr fontId="90" type="noConversion"/>
  </si>
  <si>
    <t>集装箱</t>
    <phoneticPr fontId="90" type="noConversion"/>
  </si>
  <si>
    <t>功能</t>
    <phoneticPr fontId="90" type="noConversion"/>
  </si>
  <si>
    <t>类别</t>
    <phoneticPr fontId="90" type="noConversion"/>
  </si>
  <si>
    <t>仓储</t>
    <phoneticPr fontId="90" type="noConversion"/>
  </si>
  <si>
    <t>仓储环境、硬件设施</t>
    <phoneticPr fontId="90" type="noConversion"/>
  </si>
  <si>
    <t>虫害控制</t>
    <phoneticPr fontId="90" type="noConversion"/>
  </si>
  <si>
    <t>货物存储</t>
    <phoneticPr fontId="90" type="noConversion"/>
  </si>
  <si>
    <t>物流</t>
    <phoneticPr fontId="90" type="noConversion"/>
  </si>
  <si>
    <t>进货管理</t>
    <phoneticPr fontId="90" type="noConversion"/>
  </si>
  <si>
    <t>出货管理</t>
    <phoneticPr fontId="90" type="noConversion"/>
  </si>
  <si>
    <t>短驳管理</t>
    <phoneticPr fontId="90" type="noConversion"/>
  </si>
  <si>
    <t>1.根据《日调拨计划执行表》，执行物料短驳管理，包括本库与外库间的相互调拨，本库和味全生技库的成品调拨
2.核对产品信息，品项、批号、日期、数量、规格等信息，确保按计划时间到货
3.WMS 系统内执行调拨作业
4.必要时应急生产，需要夜班进行调拨</t>
    <phoneticPr fontId="90" type="noConversion"/>
  </si>
  <si>
    <t>工作规范和要求</t>
    <phoneticPr fontId="90" type="noConversion"/>
  </si>
  <si>
    <r>
      <rPr>
        <b/>
        <sz val="11"/>
        <color rgb="FFFF0000"/>
        <rFont val="宋体"/>
        <family val="3"/>
        <charset val="134"/>
        <scheme val="minor"/>
      </rPr>
      <t>仓库经我司实地评鉴为合格，以下具体要求：
公司每月会对外库进行查核评鉴，问题点需及时整改，并给于一定的惩处</t>
    </r>
    <r>
      <rPr>
        <sz val="11"/>
        <color theme="1"/>
        <rFont val="宋体"/>
        <family val="3"/>
        <charset val="134"/>
        <scheme val="minor"/>
      </rPr>
      <t xml:space="preserve">
1.四周封闭、无露天、顶棚不漏雨的标准仓库，墙皮无剥落、霉斑、蛛网
2.仓库门窗无破损，配标准的挡鼠板
3.仓库有必要的通风设施（排风扇），库内保证干燥无潮气
4.仓库照明灯具需防爆，并配备保护罩
5.防汛设施配备（防洪沙袋可满足仓库的防汛需求）如仓库在二楼含以上此项可不要求
6.仓库内配备符合法规的消防栓、灭火器
7.仓库内不能有排水井，如有排水管、要求管道通畅，排水管无破损，防止排水管破裂雨水倒灌
8.仓库及出货栈台必须配备摄像头进行监控，并留存至少3个月</t>
    </r>
    <phoneticPr fontId="90" type="noConversion"/>
  </si>
  <si>
    <t>1.有专业的、虫害资质的第三方服务公司对现场虫害进行管控
2.仓库出入口配备标准的挡鼠板，挡鼠板与地面缝隙&lt;0.6cm，挡鼠板高度&gt;60cm
3.若仓库内固定放置捕鼠诱饵站，则不可使用毒饵
4.仓库内有安装捕蝇装置，诱捕式灭蝇灯，定期清理或更换，灭蝇灯3m内不存放产品
5.定期对防虫防鼠设备设施进行点检，及时清理虫鼠害
6.仓库内无虫害活动的痕迹</t>
    <phoneticPr fontId="90" type="noConversion"/>
  </si>
  <si>
    <t>1.我司产品有约300个品项，仓库划分具体库位、库位需录入WNS系统
2.仓库设有不合格品区，用于单独存放不良品，包括外包装破损、污染、退货等
3.我司产品不能和粮谷类（大米、小麦、面粉）等容易发生虫害的产品混放
4.我司产品的仓库内不得存放有毒、有害、有异味等会对我司产品造成污染的物料
5.产品码放离墙、离柱的距离大于30cm，离地大于15cm，通风码放
6.仓库使用塑料栈板或金属栈板，若使用木质栈板需铺垫硬纸板等进行防护，栈板清洁无破损
7.同一栈板上不得存放两种及以上产品
8.产品按品项分批号码放，配有标示卡，标识卡应明确其产品名称、批次号，记录与实物吻合
9.仓库内若使用叉车应为电瓶叉车，不能用柴油叉车
10.储运过程中造成的破包及时采取套袋处理，存放在不良品区，集中运回我司处理</t>
    <phoneticPr fontId="90" type="noConversion"/>
  </si>
  <si>
    <t>卫生管理</t>
    <phoneticPr fontId="90" type="noConversion"/>
  </si>
  <si>
    <t>库区保持清洁，地面无废弃垃圾，尤其是食物残渣，无死角</t>
    <phoneticPr fontId="90" type="noConversion"/>
  </si>
  <si>
    <t>有专人负责卫生清洁，配有必要的清洁工具且有固定存放区域不得随意摆放</t>
    <phoneticPr fontId="90" type="noConversion"/>
  </si>
  <si>
    <t>仓库安全</t>
    <phoneticPr fontId="90" type="noConversion"/>
  </si>
  <si>
    <t>用电安全，无电线裸露，需套管，无使用接线板等临时设施</t>
    <phoneticPr fontId="90" type="noConversion"/>
  </si>
  <si>
    <t>灭火器箱、消防箱、空调柜、抽湿机周围1米内禁止堆放货物</t>
    <phoneticPr fontId="90" type="noConversion"/>
  </si>
  <si>
    <t>消防通道畅通 ，紧急出口无阻塞，应急灯及应急出口，设施运转正常，可有效辅助疏散</t>
    <phoneticPr fontId="90" type="noConversion"/>
  </si>
  <si>
    <t xml:space="preserve">仓库内不得动用明火 </t>
    <phoneticPr fontId="90" type="noConversion"/>
  </si>
  <si>
    <r>
      <t>1.进货核对实物的产品名称、批号、数量与送货明细核对无误
2.到货车辆上不得有有毒有害有异味能污染到我司的产品存在，如有及时反馈；</t>
    </r>
    <r>
      <rPr>
        <sz val="11"/>
        <color rgb="FFFF0000"/>
        <rFont val="宋体"/>
        <family val="3"/>
        <charset val="134"/>
        <scheme val="minor"/>
      </rPr>
      <t>进货车辆防护完好，如果是木质地板有进行铺垫防护。</t>
    </r>
    <r>
      <rPr>
        <sz val="11"/>
        <color theme="1"/>
        <rFont val="宋体"/>
        <family val="3"/>
        <charset val="134"/>
        <scheme val="minor"/>
      </rPr>
      <t xml:space="preserve">
3.装卸人员码放到栈板上，叉车运输到相应的库位，在WMS系统内做入库操作，录入品项、批号、数量、保质期等信息
4.到货如有破损、脏污、淋雨等异常状况，立即进行反馈，保留相应的影像资料，异常信息请司机签字确认（进口货柜除外），异常产品妥善防护放置在不合格品区
5.产品按照批号进行入库码放，做好标识；不同批号的产品不得混放在一个栈板上
6.如有特殊需求，需挑流水号，按流水号顺序入库存放
7.WMS 系统内执行入库登记，输入品项、批号、日期、数量、保质期、库位号等产品信息</t>
    </r>
    <phoneticPr fontId="90" type="noConversion"/>
  </si>
  <si>
    <r>
      <t>1.出货核对出货计划上品项、批号、数量、及特殊要求！依照先进先出的原则
2.装车前检查车辆清洁、无污染，不得与有毒有害物品混装
3.出货车辆做好防护措施（包括车厢铺垫或防御措施），如出口纸袋，需套袋处理并做好3层防护
4.装车过程需记录，并拍照留存，上传微信群，实现追溯；</t>
    </r>
    <r>
      <rPr>
        <sz val="11"/>
        <color rgb="FFFF0000"/>
        <rFont val="宋体"/>
        <family val="3"/>
        <charset val="134"/>
        <scheme val="minor"/>
      </rPr>
      <t>装卸操作规范，无人为导致的产品污染及破损。</t>
    </r>
    <r>
      <rPr>
        <sz val="11"/>
        <color theme="1"/>
        <rFont val="宋体"/>
        <family val="3"/>
        <charset val="134"/>
        <scheme val="minor"/>
      </rPr>
      <t xml:space="preserve">
5.出货时对产品外包装进行检查，对破损及污染、无标签等可视异常部分需挑出，避免造成客户投诉
6.如有特殊出货需求，挑批次、流水号等，需积极配合，严格执行出货计划
7.WMS 系统内执行出库过账作业，核对品项、批号、日期、出货数量等信息</t>
    </r>
    <phoneticPr fontId="90" type="noConversion"/>
  </si>
  <si>
    <t>审核：</t>
    <phoneticPr fontId="90" type="noConversion"/>
  </si>
  <si>
    <t xml:space="preserve">                                            制定：</t>
    <phoneticPr fontId="90" type="noConversion"/>
  </si>
  <si>
    <t>审核：</t>
    <phoneticPr fontId="9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</si>
</sst>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,"/>
    <numFmt numFmtId="178" formatCode="_(* #,##0_);_(* \(#,##0\);_(* &quot;-&quot;??_);_(@_)"/>
    <numFmt numFmtId="179" formatCode="0_ "/>
    <numFmt numFmtId="180" formatCode="_(* #,##0.00_);_(* \(#,##0.00\);_(* &quot;-&quot;??_);_(@_)"/>
    <numFmt numFmtId="181" formatCode="_ * #,##0.0_ ;_ * \-#,##0.0_ ;_ * &quot;-&quot;?_ ;_ @_ "/>
    <numFmt numFmtId="182" formatCode="_(&quot;$&quot;* #,##0_);_(&quot;$&quot;* \(#,##0\);_(&quot;$&quot;* &quot;-&quot;_);_(@_)"/>
    <numFmt numFmtId="183" formatCode="_ &quot;\&quot;* #,##0.00_ ;_ &quot;\&quot;* \-#,##0.00_ ;_ &quot;\&quot;* &quot;-&quot;??_ ;_ @_ "/>
    <numFmt numFmtId="184" formatCode="&quot;$&quot;#,##0;[Red]\-&quot;$&quot;#,##0"/>
    <numFmt numFmtId="185" formatCode="#,##0\ &quot;DM&quot;;[Red]\-#,##0\ &quot;DM&quot;"/>
    <numFmt numFmtId="186" formatCode="#,##0.000000"/>
    <numFmt numFmtId="187" formatCode="_ * #,##0.000_ ;_ * \-#,##0.000_ ;_ * &quot;-&quot;??_ ;_ @_ "/>
    <numFmt numFmtId="188" formatCode="#,##0_ "/>
    <numFmt numFmtId="189" formatCode="_-* #,##0.00_-;\-* #,##0.00_-;_-* &quot;-&quot;??_-;_-@_-"/>
    <numFmt numFmtId="190" formatCode="_(&quot;$&quot;* #,##0.00_);_(&quot;$&quot;* \(#,##0.00\);_(&quot;$&quot;* &quot;-&quot;??_);_(@_)"/>
    <numFmt numFmtId="191" formatCode="0.00_);[Red]\(0.00\)"/>
    <numFmt numFmtId="192" formatCode="_ [$€-2]* #,##0.00_ ;_ [$€-2]* \-#,##0.00_ ;_ [$€-2]* &quot;-&quot;??_ "/>
    <numFmt numFmtId="193" formatCode="0_);[Red]\(0\)"/>
    <numFmt numFmtId="194" formatCode="#,##0.0_);\(#,##0.0\)"/>
    <numFmt numFmtId="195" formatCode="#,##0.000_ "/>
    <numFmt numFmtId="196" formatCode="&quot;$&quot;#,##0\ ;\(&quot;$&quot;#,##0\)"/>
    <numFmt numFmtId="197" formatCode="0.00_)"/>
    <numFmt numFmtId="198" formatCode="&quot;$&quot;#,##0_);[Red]\(&quot;$&quot;#,##0\)"/>
    <numFmt numFmtId="199" formatCode="_-* #,##0.00000_-;\-* #,##0.00000_-;_-* &quot;-&quot;??_-;_-@_-"/>
    <numFmt numFmtId="200" formatCode="_ \¥* #,##0.00_ ;_ \¥* \-#,##0.00_ ;_ \¥* &quot;-&quot;??_ ;_ @_ "/>
    <numFmt numFmtId="201" formatCode="_ &quot;\&quot;* #,##0_ ;_ &quot;\&quot;* \-#,##0_ ;_ &quot;\&quot;* &quot;-&quot;_ ;_ @_ "/>
    <numFmt numFmtId="202" formatCode="_-* #,##0_-;\-* #,##0_-;_-* &quot;-&quot;_-;_-@_-"/>
    <numFmt numFmtId="203" formatCode="0.0%"/>
    <numFmt numFmtId="204" formatCode="_-* #,##0\ _D_M_-;\-* #,##0\ _D_M_-;_-* &quot;-&quot;\ _D_M_-;_-@_-"/>
    <numFmt numFmtId="205" formatCode="_-&quot;$&quot;* #,##0_-;\-&quot;$&quot;* #,##0_-;_-&quot;$&quot;* &quot;-&quot;_-;_-@_-"/>
    <numFmt numFmtId="206" formatCode="_ * #,##0_ ;_ * \-#,##0_ ;_ * &quot;-&quot;??_ ;_ @_ "/>
    <numFmt numFmtId="207" formatCode="#,##0.00_ "/>
    <numFmt numFmtId="208" formatCode="&quot;$&quot;#,##0.00_);\(&quot;$&quot;#,##0.00\)"/>
    <numFmt numFmtId="209" formatCode="&quot;$&quot;#,##0_);\(&quot;$&quot;#,##0\)"/>
    <numFmt numFmtId="210" formatCode="_-* #,##0.00\ _D_M_-;\-* #,##0.00\ _D_M_-;_-* &quot;-&quot;??\ _D_M_-;_-@_-"/>
    <numFmt numFmtId="211" formatCode="_(* #,##0_);_(* \(#,##0\);_(* &quot;-&quot;_);_(@_)"/>
    <numFmt numFmtId="212" formatCode="#,##0.0;\-#,##0.0"/>
    <numFmt numFmtId="213" formatCode="[$-F800]dddd\,\ mmmm\ dd\,\ yyyy"/>
    <numFmt numFmtId="214" formatCode="#,##0_);[Red]\(#,##0\)"/>
  </numFmts>
  <fonts count="114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標楷體"/>
      <family val="2"/>
    </font>
    <font>
      <sz val="12"/>
      <color indexed="8"/>
      <name val="Arial"/>
      <family val="2"/>
    </font>
    <font>
      <sz val="12"/>
      <name val="??ì?"/>
      <family val="1"/>
    </font>
    <font>
      <sz val="11"/>
      <color theme="1"/>
      <name val="宋体"/>
      <family val="3"/>
      <charset val="134"/>
      <scheme val="minor"/>
    </font>
    <font>
      <b/>
      <sz val="11"/>
      <color indexed="63"/>
      <name val="宋体"/>
      <family val="3"/>
      <charset val="134"/>
    </font>
    <font>
      <b/>
      <sz val="12"/>
      <color indexed="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新細明體"/>
      <family val="1"/>
    </font>
    <font>
      <sz val="12"/>
      <name val="长城粗隶书"/>
      <family val="3"/>
    </font>
    <font>
      <sz val="8"/>
      <name val="Arial"/>
      <family val="2"/>
    </font>
    <font>
      <sz val="11"/>
      <color indexed="9"/>
      <name val="宋体"/>
      <family val="3"/>
      <charset val="134"/>
    </font>
    <font>
      <sz val="12"/>
      <color indexed="24"/>
      <name val="Arial"/>
      <family val="2"/>
    </font>
    <font>
      <sz val="10"/>
      <name val="宋体"/>
      <family val="3"/>
      <charset val="134"/>
    </font>
    <font>
      <sz val="10"/>
      <name val="Helv"/>
      <family val="2"/>
    </font>
    <font>
      <u/>
      <sz val="9"/>
      <color indexed="12"/>
      <name val="宋体"/>
      <family val="3"/>
      <charset val="134"/>
    </font>
    <font>
      <sz val="12"/>
      <name val="官帕眉"/>
      <family val="3"/>
      <charset val="134"/>
    </font>
    <font>
      <b/>
      <sz val="10"/>
      <color indexed="8"/>
      <name val="Arial"/>
      <family val="2"/>
    </font>
    <font>
      <sz val="12"/>
      <name val="??朢痽"/>
      <family val="3"/>
      <charset val="134"/>
    </font>
    <font>
      <sz val="11"/>
      <name val="ＭＳ Ｐゴシック"/>
      <family val="2"/>
    </font>
    <font>
      <sz val="12"/>
      <color indexed="8"/>
      <name val="宋体"/>
      <family val="3"/>
      <charset val="134"/>
    </font>
    <font>
      <sz val="12"/>
      <name val="冼极"/>
      <family val="3"/>
      <charset val="134"/>
    </font>
    <font>
      <sz val="10"/>
      <color indexed="8"/>
      <name val="Arial"/>
      <family val="2"/>
    </font>
    <font>
      <sz val="13"/>
      <name val="Tms Rmn"/>
      <family val="1"/>
    </font>
    <font>
      <sz val="12"/>
      <name val="穝灿砰"/>
      <family val="3"/>
      <charset val="134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b/>
      <i/>
      <sz val="12"/>
      <color indexed="8"/>
      <name val="Arial"/>
      <family val="2"/>
    </font>
    <font>
      <sz val="12"/>
      <name val="Courier"/>
      <family val="3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6"/>
      <color indexed="4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sz val="8"/>
      <name val="LinePrinter"/>
      <family val="1"/>
    </font>
    <font>
      <b/>
      <sz val="12"/>
      <color indexed="9"/>
      <name val="新細明體"/>
      <family val="1"/>
    </font>
    <font>
      <b/>
      <sz val="12"/>
      <name val="Arial"/>
      <family val="2"/>
    </font>
    <font>
      <b/>
      <sz val="11"/>
      <color indexed="56"/>
      <name val="宋体"/>
      <family val="3"/>
      <charset val="134"/>
    </font>
    <font>
      <sz val="8"/>
      <color indexed="24"/>
      <name val="Arial"/>
      <family val="2"/>
    </font>
    <font>
      <b/>
      <sz val="13"/>
      <name val="Tms Rmn"/>
      <family val="1"/>
    </font>
    <font>
      <sz val="10"/>
      <color indexed="12"/>
      <name val="黑体"/>
      <family val="3"/>
      <charset val="134"/>
    </font>
    <font>
      <sz val="10"/>
      <name val="MS Sans Serif"/>
      <family val="1"/>
    </font>
    <font>
      <sz val="11"/>
      <color indexed="60"/>
      <name val="宋体"/>
      <family val="3"/>
      <charset val="134"/>
    </font>
    <font>
      <sz val="18"/>
      <color indexed="24"/>
      <name val="Arial"/>
      <family val="2"/>
    </font>
    <font>
      <sz val="12"/>
      <name val="新細明體"/>
      <family val="1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Times New Roman"/>
      <family val="1"/>
    </font>
    <font>
      <b/>
      <i/>
      <sz val="16"/>
      <name val="Helv"/>
      <family val="2"/>
    </font>
    <font>
      <sz val="11"/>
      <color rgb="FF006100"/>
      <name val="宋体"/>
      <family val="3"/>
      <charset val="134"/>
      <scheme val="minor"/>
    </font>
    <font>
      <sz val="11"/>
      <name val="Arial"/>
      <family val="2"/>
    </font>
    <font>
      <b/>
      <sz val="12"/>
      <color indexed="8"/>
      <name val="新細明體"/>
      <family val="1"/>
    </font>
    <font>
      <sz val="11"/>
      <color indexed="20"/>
      <name val="宋体"/>
      <family val="3"/>
      <charset val="134"/>
    </font>
    <font>
      <b/>
      <sz val="11"/>
      <color indexed="56"/>
      <name val="新細明體"/>
      <family val="1"/>
    </font>
    <font>
      <sz val="11"/>
      <color indexed="52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63"/>
      <name val="新細明體"/>
      <family val="1"/>
    </font>
    <font>
      <b/>
      <sz val="11"/>
      <color indexed="9"/>
      <name val="宋体"/>
      <family val="3"/>
      <charset val="134"/>
    </font>
    <font>
      <sz val="12"/>
      <color indexed="20"/>
      <name val="新細明體"/>
      <family val="1"/>
    </font>
    <font>
      <sz val="12"/>
      <color rgb="FF000000"/>
      <name val="黑体"/>
      <family val="3"/>
      <charset val="134"/>
    </font>
    <font>
      <b/>
      <sz val="15"/>
      <color indexed="56"/>
      <name val="新細明體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新細明體"/>
      <family val="1"/>
    </font>
    <font>
      <b/>
      <sz val="13"/>
      <color indexed="56"/>
      <name val="新細明體"/>
      <family val="1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u/>
      <sz val="12"/>
      <color indexed="36"/>
      <name val="新細明體"/>
      <family val="1"/>
    </font>
    <font>
      <sz val="11"/>
      <name val="柧挬"/>
      <family val="3"/>
      <charset val="134"/>
    </font>
    <font>
      <sz val="12"/>
      <name val="바탕체"/>
      <family val="3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24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6"/>
      <name val="微软雅黑"/>
      <family val="2"/>
      <charset val="134"/>
    </font>
    <font>
      <sz val="14"/>
      <name val="微软雅黑"/>
      <family val="2"/>
      <charset val="134"/>
    </font>
    <font>
      <b/>
      <sz val="14"/>
      <color theme="1" tint="0.499984740745262"/>
      <name val="宋体"/>
      <family val="3"/>
      <charset val="134"/>
    </font>
    <font>
      <sz val="16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auto="1"/>
      </right>
      <top style="thin">
        <color indexed="48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483">
    <xf numFmtId="0" fontId="0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41" fontId="8" fillId="0" borderId="0" applyFont="0" applyFill="0" applyBorder="0" applyAlignment="0" applyProtection="0"/>
    <xf numFmtId="180" fontId="2" fillId="0" borderId="0">
      <alignment horizontal="center" vertical="center" wrapText="1"/>
    </xf>
    <xf numFmtId="0" fontId="10" fillId="7" borderId="7" applyNumberFormat="0" applyAlignment="0" applyProtection="0">
      <alignment vertical="center"/>
    </xf>
    <xf numFmtId="177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4" fontId="12" fillId="9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13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0" fontId="14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43" fontId="16" fillId="0" borderId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5" fillId="12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3" fillId="0" borderId="0"/>
    <xf numFmtId="0" fontId="14" fillId="0" borderId="0"/>
    <xf numFmtId="43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0" fontId="17" fillId="14" borderId="1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3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>
      <alignment vertical="center"/>
    </xf>
    <xf numFmtId="0" fontId="14" fillId="0" borderId="0"/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8" fillId="12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0" fontId="19" fillId="0" borderId="9" applyNumberFormat="0" applyFont="0" applyFill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0" fontId="2" fillId="0" borderId="0">
      <alignment vertical="center"/>
    </xf>
    <xf numFmtId="0" fontId="20" fillId="0" borderId="0" applyBorder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1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9" fontId="15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3" fontId="23" fillId="0" borderId="0" applyFont="0" applyFill="0" applyBorder="0" applyAlignment="0" applyProtection="0"/>
    <xf numFmtId="180" fontId="2" fillId="0" borderId="0">
      <alignment horizontal="center" vertical="center" wrapText="1"/>
    </xf>
    <xf numFmtId="0" fontId="2" fillId="0" borderId="0" applyBorder="0"/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202" fontId="25" fillId="0" borderId="0" applyFont="0" applyFill="0" applyBorder="0" applyAlignment="0" applyProtection="0"/>
    <xf numFmtId="178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38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7" fillId="0" borderId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8" fillId="0" borderId="0" applyFont="0" applyFill="0" applyBorder="0" applyAlignment="0" applyProtection="0"/>
    <xf numFmtId="179" fontId="6" fillId="0" borderId="0">
      <alignment horizontal="center" vertical="center" wrapText="1"/>
    </xf>
    <xf numFmtId="182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5" fillId="1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84" fontId="2" fillId="0" borderId="0" applyFont="0" applyFill="0" applyBorder="0" applyAlignment="0" applyProtection="0"/>
    <xf numFmtId="0" fontId="29" fillId="0" borderId="0">
      <alignment vertical="top"/>
    </xf>
    <xf numFmtId="203" fontId="30" fillId="0" borderId="0" applyFont="0" applyFill="0" applyBorder="0" applyAlignment="0" applyProtection="0"/>
    <xf numFmtId="0" fontId="14" fillId="8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0" fontId="10" fillId="7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3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4" fontId="11" fillId="8" borderId="6" applyNumberFormat="0" applyProtection="0">
      <alignment horizontal="left" vertical="center" indent="1"/>
    </xf>
    <xf numFmtId="4" fontId="7" fillId="22" borderId="6" applyNumberFormat="0" applyProtection="0">
      <alignment horizontal="right" vertical="center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5" fillId="23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202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9" borderId="6" applyNumberFormat="0" applyProtection="0">
      <alignment vertical="center"/>
    </xf>
    <xf numFmtId="178" fontId="2" fillId="0" borderId="0">
      <alignment horizontal="center" vertical="center" wrapText="1"/>
    </xf>
    <xf numFmtId="0" fontId="2" fillId="0" borderId="0"/>
    <xf numFmtId="0" fontId="15" fillId="2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 applyBorder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13" fillId="0" borderId="0" applyFont="0" applyFill="0" applyBorder="0" applyAlignment="0" applyProtection="0"/>
    <xf numFmtId="179" fontId="6" fillId="0" borderId="0">
      <alignment horizontal="center" vertical="center" wrapText="1"/>
    </xf>
    <xf numFmtId="0" fontId="13" fillId="0" borderId="0">
      <alignment vertical="center"/>
    </xf>
    <xf numFmtId="179" fontId="6" fillId="0" borderId="0">
      <alignment horizontal="center" vertical="center" wrapText="1"/>
    </xf>
    <xf numFmtId="0" fontId="20" fillId="0" borderId="0" applyBorder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8" fillId="0" borderId="0"/>
    <xf numFmtId="179" fontId="6" fillId="0" borderId="0">
      <alignment horizontal="center" vertical="center" wrapText="1"/>
    </xf>
    <xf numFmtId="0" fontId="14" fillId="0" borderId="0"/>
    <xf numFmtId="0" fontId="89" fillId="0" borderId="0">
      <alignment vertical="center"/>
    </xf>
    <xf numFmtId="0" fontId="20" fillId="0" borderId="0" applyBorder="0"/>
    <xf numFmtId="183" fontId="23" fillId="0" borderId="0" applyFont="0" applyFill="0" applyBorder="0" applyAlignment="0" applyProtection="0"/>
    <xf numFmtId="180" fontId="2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0" fontId="14" fillId="0" borderId="0"/>
    <xf numFmtId="178" fontId="2" fillId="0" borderId="0">
      <alignment horizontal="center" vertical="center" wrapText="1"/>
    </xf>
    <xf numFmtId="0" fontId="89" fillId="0" borderId="0">
      <alignment vertical="center"/>
    </xf>
    <xf numFmtId="0" fontId="2" fillId="0" borderId="0" applyBorder="0"/>
    <xf numFmtId="177" fontId="2" fillId="0" borderId="0">
      <alignment horizontal="center" vertical="center" wrapText="1"/>
    </xf>
    <xf numFmtId="0" fontId="14" fillId="0" borderId="0" applyBorder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 applyBorder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92" fontId="89" fillId="0" borderId="0"/>
    <xf numFmtId="0" fontId="2" fillId="0" borderId="0" applyBorder="0"/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 applyBorder="0"/>
    <xf numFmtId="0" fontId="2" fillId="0" borderId="0" applyBorder="0"/>
    <xf numFmtId="178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0" fontId="2" fillId="0" borderId="0" applyBorder="0"/>
    <xf numFmtId="0" fontId="14" fillId="0" borderId="0"/>
    <xf numFmtId="179" fontId="6" fillId="0" borderId="0">
      <alignment horizontal="center" vertical="center" wrapText="1"/>
    </xf>
    <xf numFmtId="0" fontId="2" fillId="0" borderId="0" applyBorder="0"/>
    <xf numFmtId="0" fontId="19" fillId="0" borderId="9" applyNumberFormat="0" applyFont="0" applyFill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0" fontId="89" fillId="0" borderId="0"/>
    <xf numFmtId="179" fontId="6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0" fontId="2" fillId="0" borderId="0">
      <alignment vertical="center"/>
    </xf>
    <xf numFmtId="0" fontId="14" fillId="0" borderId="0" applyBorder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0" fillId="0" borderId="0" applyBorder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202" fontId="31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0" fontId="20" fillId="0" borderId="0" applyBorder="0"/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6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93" fontId="2" fillId="0" borderId="0" applyFont="0" applyFill="0" applyBorder="0" applyAlignment="0" applyProtection="0">
      <alignment vertical="center"/>
    </xf>
    <xf numFmtId="0" fontId="20" fillId="0" borderId="0" applyBorder="0"/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43" fontId="28" fillId="0" borderId="0" applyFont="0" applyFill="0" applyBorder="0" applyAlignment="0" applyProtection="0"/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0" fontId="14" fillId="0" borderId="0" applyBorder="0"/>
    <xf numFmtId="9" fontId="13" fillId="0" borderId="0" applyFont="0" applyFill="0" applyBorder="0" applyAlignment="0" applyProtection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8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" fillId="0" borderId="0"/>
    <xf numFmtId="179" fontId="6" fillId="0" borderId="0">
      <alignment horizontal="center" vertical="center" wrapText="1"/>
    </xf>
    <xf numFmtId="43" fontId="8" fillId="0" borderId="0" applyFont="0" applyFill="0" applyBorder="0" applyAlignment="0" applyProtection="0"/>
    <xf numFmtId="0" fontId="14" fillId="9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0" fontId="2" fillId="0" borderId="0"/>
    <xf numFmtId="0" fontId="14" fillId="8" borderId="6" applyNumberFormat="0" applyProtection="0">
      <alignment horizontal="left" vertical="center" indent="1"/>
    </xf>
    <xf numFmtId="0" fontId="2" fillId="0" borderId="0"/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8" borderId="6" applyNumberFormat="0" applyProtection="0">
      <alignment horizontal="left" vertical="center" indent="1"/>
    </xf>
    <xf numFmtId="177" fontId="2" fillId="0" borderId="0">
      <alignment horizontal="center" vertical="center" wrapText="1"/>
    </xf>
    <xf numFmtId="189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0" fontId="26" fillId="0" borderId="0" applyFont="0" applyFill="0" applyBorder="0" applyAlignment="0" applyProtection="0"/>
    <xf numFmtId="204" fontId="14" fillId="0" borderId="0" applyFont="0" applyFill="0" applyBorder="0" applyAlignment="0" applyProtection="0"/>
    <xf numFmtId="179" fontId="6" fillId="0" borderId="0">
      <alignment horizontal="center" vertical="center" wrapText="1"/>
    </xf>
    <xf numFmtId="0" fontId="14" fillId="0" borderId="0" applyBorder="0"/>
    <xf numFmtId="4" fontId="7" fillId="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3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201" fontId="23" fillId="0" borderId="0" applyFont="0" applyFill="0" applyBorder="0" applyAlignment="0" applyProtection="0"/>
    <xf numFmtId="43" fontId="2" fillId="0" borderId="0">
      <alignment horizontal="center" vertical="center" wrapText="1"/>
    </xf>
    <xf numFmtId="0" fontId="32" fillId="0" borderId="0" applyNumberForma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16" borderId="8" applyNumberFormat="0" applyFont="0" applyAlignment="0" applyProtection="0">
      <alignment vertical="center"/>
    </xf>
    <xf numFmtId="178" fontId="2" fillId="0" borderId="0">
      <alignment horizontal="center" vertical="center" wrapText="1"/>
    </xf>
    <xf numFmtId="4" fontId="29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0" fontId="14" fillId="9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80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0" fontId="4" fillId="0" borderId="0">
      <alignment vertical="center"/>
    </xf>
    <xf numFmtId="4" fontId="7" fillId="24" borderId="6" applyNumberFormat="0" applyProtection="0">
      <alignment horizontal="right" vertical="center"/>
    </xf>
    <xf numFmtId="4" fontId="11" fillId="8" borderId="10" applyNumberFormat="0" applyProtection="0">
      <alignment horizontal="left" vertical="center" inden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0" fontId="14" fillId="8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179" fontId="6" fillId="0" borderId="0">
      <alignment horizontal="center" vertical="center" wrapText="1"/>
    </xf>
    <xf numFmtId="0" fontId="19" fillId="0" borderId="9" applyNumberFormat="0" applyFont="0" applyFill="0" applyAlignment="0" applyProtection="0"/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0" fontId="32" fillId="0" borderId="0" applyNumberForma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84" fontId="33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178" fontId="2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0" fontId="22" fillId="0" borderId="0" applyNumberFormat="0" applyFill="0" applyBorder="0" applyAlignment="0" applyProtection="0">
      <alignment vertical="top"/>
      <protection locked="0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0" fontId="23" fillId="0" borderId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89" fontId="2" fillId="0" borderId="0" applyFont="0" applyFill="0" applyBorder="0" applyAlignment="0" applyProtection="0"/>
    <xf numFmtId="201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38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0" fontId="2" fillId="0" borderId="0"/>
    <xf numFmtId="180" fontId="2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4" fontId="29" fillId="13" borderId="0" applyNumberFormat="0" applyProtection="0">
      <alignment horizontal="left" vertical="center" indent="1"/>
    </xf>
    <xf numFmtId="0" fontId="35" fillId="0" borderId="0"/>
    <xf numFmtId="43" fontId="2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0" fontId="36" fillId="1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37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0" fontId="19" fillId="0" borderId="9" applyNumberFormat="0" applyFont="0" applyFill="0" applyAlignment="0" applyProtection="0"/>
    <xf numFmtId="4" fontId="7" fillId="20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38" fillId="9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83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0" fontId="14" fillId="15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0" fontId="14" fillId="13" borderId="6" applyNumberFormat="0" applyProtection="0">
      <alignment horizontal="left" vertical="center" inden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40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0" fontId="13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9" fontId="25" fillId="0" borderId="0" applyFont="0" applyFill="0" applyBorder="0" applyAlignment="0" applyProtection="0"/>
    <xf numFmtId="0" fontId="19" fillId="0" borderId="9" applyNumberFormat="0" applyFont="0" applyFill="0" applyAlignmen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8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177" fontId="2" fillId="0" borderId="0">
      <alignment horizontal="center" vertical="center" wrapText="1"/>
    </xf>
    <xf numFmtId="0" fontId="28" fillId="0" borderId="0"/>
    <xf numFmtId="179" fontId="6" fillId="0" borderId="0">
      <alignment horizontal="center" vertical="center" wrapText="1"/>
    </xf>
    <xf numFmtId="0" fontId="89" fillId="0" borderId="0"/>
    <xf numFmtId="4" fontId="39" fillId="0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0" fontId="2" fillId="0" borderId="0"/>
    <xf numFmtId="4" fontId="7" fillId="26" borderId="6" applyNumberFormat="0" applyProtection="0">
      <alignment horizontal="right" vertical="center"/>
    </xf>
    <xf numFmtId="188" fontId="2" fillId="0" borderId="0" applyFont="0" applyFill="0" applyBorder="0" applyAlignment="0" applyProtection="0"/>
    <xf numFmtId="178" fontId="2" fillId="0" borderId="0">
      <alignment horizontal="center" vertical="center" wrapText="1"/>
    </xf>
    <xf numFmtId="0" fontId="14" fillId="0" borderId="0" applyBorder="0"/>
    <xf numFmtId="0" fontId="89" fillId="0" borderId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4" fontId="33" fillId="0" borderId="0" applyFont="0" applyFill="0" applyBorder="0" applyAlignment="0" applyProtection="0"/>
    <xf numFmtId="180" fontId="2" fillId="0" borderId="0">
      <alignment horizontal="center" vertical="center" wrapText="1"/>
    </xf>
    <xf numFmtId="4" fontId="40" fillId="0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7" fillId="25" borderId="6" applyNumberFormat="0" applyProtection="0">
      <alignment horizontal="right" vertical="center"/>
    </xf>
    <xf numFmtId="4" fontId="7" fillId="25" borderId="6" applyNumberFormat="0" applyProtection="0">
      <alignment horizontal="right" vertical="center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0" fontId="23" fillId="0" borderId="0"/>
    <xf numFmtId="180" fontId="2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178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0" fontId="28" fillId="0" borderId="0"/>
    <xf numFmtId="179" fontId="6" fillId="0" borderId="0">
      <alignment horizontal="center" vertical="center" wrapText="1"/>
    </xf>
    <xf numFmtId="4" fontId="38" fillId="9" borderId="6" applyNumberForma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18" fillId="12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0" fontId="14" fillId="8" borderId="6" applyNumberFormat="0" applyProtection="0">
      <alignment horizontal="left" vertical="center" inden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0" fontId="28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0" fontId="26" fillId="0" borderId="0" applyFont="0" applyFill="0" applyBorder="0" applyAlignment="0" applyProtection="0"/>
    <xf numFmtId="4" fontId="7" fillId="12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41" fillId="8" borderId="12" applyNumberFormat="0" applyProtection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1" fontId="2" fillId="0" borderId="0" applyFont="0" applyFill="0" applyBorder="0" applyAlignment="0" applyProtection="0"/>
    <xf numFmtId="4" fontId="42" fillId="17" borderId="6" applyNumberFormat="0" applyProtection="0">
      <alignment horizontal="left" vertical="center" indent="1"/>
    </xf>
    <xf numFmtId="4" fontId="7" fillId="2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41" fillId="8" borderId="12" applyNumberFormat="0" applyProtection="0">
      <alignment horizontal="center" vertical="center" wrapText="1"/>
    </xf>
    <xf numFmtId="0" fontId="19" fillId="0" borderId="9" applyNumberFormat="0" applyFont="0" applyFill="0" applyAlignment="0" applyProtection="0"/>
    <xf numFmtId="0" fontId="18" fillId="28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1" fontId="2" fillId="0" borderId="0" applyFont="0" applyFill="0" applyBorder="0" applyAlignment="0" applyProtection="0"/>
    <xf numFmtId="4" fontId="7" fillId="17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" fontId="41" fillId="8" borderId="12" applyNumberFormat="0" applyProtection="0">
      <alignment horizontal="center" vertical="center" wrapText="1"/>
    </xf>
    <xf numFmtId="179" fontId="6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0" fontId="89" fillId="0" borderId="0"/>
    <xf numFmtId="4" fontId="11" fillId="27" borderId="11" applyNumberFormat="0" applyProtection="0">
      <alignment horizontal="left" vertical="center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0" fontId="43" fillId="12" borderId="0" applyFont="0" applyAlignment="0">
      <alignment vertical="center"/>
    </xf>
    <xf numFmtId="0" fontId="14" fillId="0" borderId="0" applyBorder="0"/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9" fontId="2" fillId="0" borderId="0" applyFont="0" applyFill="0" applyBorder="0" applyAlignment="0" applyProtection="0"/>
    <xf numFmtId="180" fontId="2" fillId="0" borderId="0">
      <alignment horizontal="center" vertical="center" wrapText="1"/>
    </xf>
    <xf numFmtId="0" fontId="2" fillId="0" borderId="0">
      <alignment vertical="center"/>
    </xf>
    <xf numFmtId="4" fontId="7" fillId="26" borderId="6" applyNumberFormat="0" applyProtection="0">
      <alignment horizontal="right" vertical="center"/>
    </xf>
    <xf numFmtId="0" fontId="15" fillId="0" borderId="0"/>
    <xf numFmtId="179" fontId="6" fillId="0" borderId="0">
      <alignment horizontal="center" vertical="center" wrapText="1"/>
    </xf>
    <xf numFmtId="0" fontId="8" fillId="0" borderId="0"/>
    <xf numFmtId="179" fontId="6" fillId="0" borderId="0">
      <alignment horizontal="center" vertical="center" wrapText="1"/>
    </xf>
    <xf numFmtId="0" fontId="2" fillId="0" borderId="0">
      <alignment vertical="center"/>
    </xf>
    <xf numFmtId="4" fontId="29" fillId="8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38" fontId="26" fillId="0" borderId="0" applyFont="0" applyFill="0" applyBorder="0" applyAlignment="0" applyProtection="0"/>
    <xf numFmtId="179" fontId="6" fillId="0" borderId="0">
      <alignment horizontal="center" vertical="center" wrapText="1"/>
    </xf>
    <xf numFmtId="0" fontId="44" fillId="17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201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9" fontId="6" fillId="0" borderId="0">
      <alignment horizontal="center" vertical="center" wrapText="1"/>
    </xf>
    <xf numFmtId="0" fontId="15" fillId="29" borderId="0" applyNumberFormat="0" applyBorder="0" applyAlignment="0" applyProtection="0">
      <alignment vertical="center"/>
    </xf>
    <xf numFmtId="4" fontId="7" fillId="21" borderId="6" applyNumberFormat="0" applyProtection="0">
      <alignment horizontal="right" vertical="center"/>
    </xf>
    <xf numFmtId="41" fontId="2" fillId="0" borderId="0" applyFont="0" applyFill="0" applyBorder="0" applyAlignment="0" applyProtection="0"/>
    <xf numFmtId="201" fontId="23" fillId="0" borderId="0" applyFont="0" applyFill="0" applyBorder="0" applyAlignment="0" applyProtection="0"/>
    <xf numFmtId="4" fontId="7" fillId="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38" fontId="26" fillId="0" borderId="0" applyFont="0" applyFill="0" applyBorder="0" applyAlignment="0" applyProtection="0"/>
    <xf numFmtId="180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0" fontId="19" fillId="0" borderId="9" applyNumberFormat="0" applyFont="0" applyFill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8" fillId="0" borderId="0"/>
    <xf numFmtId="4" fontId="29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41" fontId="2" fillId="0" borderId="0" applyFont="0" applyFill="0" applyBorder="0" applyAlignment="0" applyProtection="0"/>
    <xf numFmtId="0" fontId="14" fillId="13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1" fontId="2" fillId="0" borderId="0" applyFont="0" applyFill="0" applyBorder="0" applyAlignment="0" applyProtection="0"/>
    <xf numFmtId="184" fontId="33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4" fontId="7" fillId="18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0" fontId="14" fillId="15" borderId="6" applyNumberFormat="0" applyProtection="0">
      <alignment horizontal="left" vertical="center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202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82" fontId="13" fillId="0" borderId="0" applyFont="0" applyFill="0" applyBorder="0" applyAlignment="0" applyProtection="0"/>
    <xf numFmtId="4" fontId="7" fillId="24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2" fontId="19" fillId="0" borderId="0" applyFont="0" applyFill="0" applyBorder="0" applyAlignment="0" applyProtection="0"/>
    <xf numFmtId="178" fontId="2" fillId="0" borderId="0">
      <alignment horizontal="center" vertical="center" wrapText="1"/>
    </xf>
    <xf numFmtId="183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0" fontId="2" fillId="0" borderId="0" applyNumberFormat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4" fontId="11" fillId="13" borderId="0" applyNumberFormat="0" applyProtection="0">
      <alignment horizontal="left" vertical="center" indent="1"/>
    </xf>
    <xf numFmtId="0" fontId="24" fillId="17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0" fontId="2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18" fillId="30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8" fillId="30" borderId="0" applyNumberFormat="0" applyBorder="0" applyAlignment="0" applyProtection="0">
      <alignment vertical="center"/>
    </xf>
    <xf numFmtId="0" fontId="14" fillId="9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0" fontId="14" fillId="0" borderId="0"/>
    <xf numFmtId="0" fontId="23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201" fontId="23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96" fontId="19" fillId="0" borderId="0" applyFont="0" applyFill="0" applyBorder="0" applyAlignment="0" applyProtection="0"/>
    <xf numFmtId="178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0" fontId="43" fillId="3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8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4" fontId="7" fillId="1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0" fontId="89" fillId="0" borderId="0">
      <alignment vertical="center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43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9" fontId="6" fillId="0" borderId="0">
      <alignment horizontal="center" vertical="center" wrapText="1"/>
    </xf>
    <xf numFmtId="0" fontId="23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94" fontId="30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4" fontId="38" fillId="9" borderId="6" applyNumberFormat="0" applyProtection="0">
      <alignment vertical="center"/>
    </xf>
    <xf numFmtId="180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9" fontId="13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4" fontId="38" fillId="9" borderId="6" applyNumberForma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4" fontId="7" fillId="8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205" fontId="14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9" fontId="6" fillId="0" borderId="0">
      <alignment horizontal="center" vertical="center" wrapText="1"/>
    </xf>
    <xf numFmtId="0" fontId="23" fillId="0" borderId="0"/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38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37" fontId="30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38" fillId="9" borderId="6" applyNumberFormat="0" applyProtection="0">
      <alignment vertical="center"/>
    </xf>
    <xf numFmtId="0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40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8" fontId="2" fillId="0" borderId="0" applyFont="0" applyFill="0" applyBorder="0" applyAlignment="0" applyProtection="0"/>
    <xf numFmtId="0" fontId="14" fillId="0" borderId="0" applyBorder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1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2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45" fillId="0" borderId="2">
      <protection locked="0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0" borderId="0">
      <alignment vertical="top"/>
    </xf>
    <xf numFmtId="178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0" fontId="13" fillId="0" borderId="0"/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0" fontId="46" fillId="32" borderId="13" applyNumberFormat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24" fillId="9" borderId="6" applyNumberFormat="0" applyProtection="0">
      <alignment horizontal="right" vertical="center"/>
    </xf>
    <xf numFmtId="4" fontId="29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84" fontId="33" fillId="0" borderId="0" applyFont="0" applyFill="0" applyBorder="0" applyAlignment="0" applyProtection="0"/>
    <xf numFmtId="179" fontId="6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0" fontId="2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23" fillId="0" borderId="0"/>
    <xf numFmtId="180" fontId="2" fillId="0" borderId="0">
      <alignment horizontal="center" vertical="center" wrapText="1"/>
    </xf>
    <xf numFmtId="0" fontId="26" fillId="0" borderId="0" applyFont="0" applyFill="0" applyBorder="0" applyAlignment="0" applyProtection="0"/>
    <xf numFmtId="4" fontId="7" fillId="17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0" fontId="26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178" fontId="2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8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8" fillId="0" borderId="0"/>
    <xf numFmtId="179" fontId="6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201" fontId="23" fillId="0" borderId="0" applyFont="0" applyFill="0" applyBorder="0" applyAlignment="0" applyProtection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38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0" fontId="37" fillId="8" borderId="0" applyNumberFormat="0" applyBorder="0" applyAlignment="0" applyProtection="0">
      <alignment vertical="center"/>
    </xf>
    <xf numFmtId="4" fontId="7" fillId="21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8" borderId="0" applyNumberFormat="0" applyBorder="0" applyAlignment="0" applyProtection="0">
      <alignment vertical="center"/>
    </xf>
    <xf numFmtId="0" fontId="19" fillId="0" borderId="9" applyNumberFormat="0" applyFont="0" applyFill="0" applyAlignment="0" applyProtection="0"/>
    <xf numFmtId="0" fontId="2" fillId="0" borderId="0"/>
    <xf numFmtId="0" fontId="47" fillId="0" borderId="14" applyNumberFormat="0" applyAlignment="0" applyProtection="0">
      <alignment horizontal="left" vertical="center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0" fontId="89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79" fontId="6" fillId="0" borderId="0">
      <alignment horizontal="center" vertical="center" wrapText="1"/>
    </xf>
    <xf numFmtId="182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89" fillId="0" borderId="0">
      <alignment vertical="center"/>
    </xf>
    <xf numFmtId="0" fontId="47" fillId="0" borderId="14" applyNumberFormat="0" applyAlignment="0" applyProtection="0">
      <alignment horizontal="left" vertical="center"/>
    </xf>
    <xf numFmtId="178" fontId="2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0" fontId="89" fillId="0" borderId="0">
      <alignment vertical="center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0" fontId="14" fillId="0" borderId="0"/>
    <xf numFmtId="0" fontId="89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79" fontId="6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0" fontId="89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4" fontId="38" fillId="9" borderId="6" applyNumberFormat="0" applyProtection="0">
      <alignment vertical="center"/>
    </xf>
    <xf numFmtId="180" fontId="2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0" fontId="29" fillId="0" borderId="0">
      <alignment vertical="top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207" fontId="2" fillId="0" borderId="0" applyFont="0" applyFill="0" applyBorder="0" applyAlignment="0" applyProtection="0">
      <alignment vertical="center"/>
    </xf>
    <xf numFmtId="4" fontId="7" fillId="17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0" fontId="14" fillId="0" borderId="0" applyBorder="0"/>
    <xf numFmtId="178" fontId="2" fillId="0" borderId="0">
      <alignment horizontal="center" vertical="center" wrapText="1"/>
    </xf>
    <xf numFmtId="0" fontId="18" fillId="25" borderId="0" applyNumberFormat="0" applyBorder="0" applyAlignment="0" applyProtection="0">
      <alignment vertical="center"/>
    </xf>
    <xf numFmtId="4" fontId="38" fillId="9" borderId="6" applyNumberFormat="0" applyProtection="0">
      <alignment vertical="center"/>
    </xf>
    <xf numFmtId="0" fontId="29" fillId="0" borderId="0">
      <alignment vertical="top"/>
    </xf>
    <xf numFmtId="180" fontId="2" fillId="0" borderId="0">
      <alignment horizontal="center" vertical="center" wrapText="1"/>
    </xf>
    <xf numFmtId="0" fontId="2" fillId="0" borderId="0">
      <alignment vertical="center"/>
    </xf>
    <xf numFmtId="18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0" fontId="29" fillId="0" borderId="0">
      <alignment vertical="top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8" fillId="9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 applyBorder="0"/>
    <xf numFmtId="4" fontId="7" fillId="9" borderId="6" applyNumberFormat="0" applyProtection="0">
      <alignment vertical="center"/>
    </xf>
    <xf numFmtId="180" fontId="2" fillId="0" borderId="0">
      <alignment horizontal="center" vertical="center" wrapText="1"/>
    </xf>
    <xf numFmtId="0" fontId="14" fillId="0" borderId="0" applyBorder="0"/>
    <xf numFmtId="178" fontId="2" fillId="0" borderId="0">
      <alignment horizontal="center" vertical="center" wrapText="1"/>
    </xf>
    <xf numFmtId="0" fontId="48" fillId="0" borderId="15" applyNumberFormat="0" applyFill="0" applyAlignment="0" applyProtection="0">
      <alignment vertical="center"/>
    </xf>
    <xf numFmtId="179" fontId="6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0" fontId="4" fillId="0" borderId="0">
      <alignment vertical="center"/>
    </xf>
    <xf numFmtId="178" fontId="2" fillId="0" borderId="0">
      <alignment horizontal="center" vertical="center" wrapText="1"/>
    </xf>
    <xf numFmtId="0" fontId="13" fillId="0" borderId="0" applyBorder="0" applyProtection="0">
      <protection locked="0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0" fontId="29" fillId="0" borderId="0">
      <alignment vertical="top"/>
    </xf>
    <xf numFmtId="0" fontId="14" fillId="0" borderId="0" applyBorder="0"/>
    <xf numFmtId="177" fontId="2" fillId="0" borderId="0">
      <alignment horizontal="center" vertical="center" wrapText="1"/>
    </xf>
    <xf numFmtId="18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0" borderId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0" fontId="4" fillId="0" borderId="0">
      <alignment vertical="center"/>
    </xf>
    <xf numFmtId="0" fontId="89" fillId="16" borderId="8" applyNumberFormat="0" applyFont="0" applyAlignmen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201" fontId="23" fillId="0" borderId="0" applyFont="0" applyFill="0" applyBorder="0" applyAlignment="0" applyProtection="0"/>
    <xf numFmtId="0" fontId="14" fillId="13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9" borderId="6" applyNumberForma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4" fontId="3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4" fontId="34" fillId="17" borderId="6" applyNumberFormat="0" applyProtection="0">
      <alignment vertical="center"/>
    </xf>
    <xf numFmtId="178" fontId="2" fillId="0" borderId="0">
      <alignment horizontal="center" vertical="center" wrapText="1"/>
    </xf>
    <xf numFmtId="179" fontId="49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2" fontId="14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0" fontId="14" fillId="0" borderId="0" applyBorder="0"/>
    <xf numFmtId="188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8" fontId="2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0" fontId="30" fillId="0" borderId="0" applyFont="0" applyFill="0" applyBorder="0" applyAlignment="0" applyProtection="0">
      <alignment vertical="center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3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3" fillId="0" borderId="0"/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4" fontId="12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178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4" fontId="12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8" fontId="2" fillId="0" borderId="0" applyFont="0" applyFill="0" applyBorder="0" applyAlignment="0" applyProtection="0"/>
    <xf numFmtId="38" fontId="26" fillId="0" borderId="0" applyFont="0" applyFill="0" applyBorder="0" applyAlignment="0" applyProtection="0"/>
    <xf numFmtId="41" fontId="2" fillId="0" borderId="0" applyFont="0" applyFill="0" applyBorder="0" applyAlignment="0" applyProtection="0"/>
    <xf numFmtId="180" fontId="2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41" fillId="8" borderId="12" applyNumberFormat="0" applyProtection="0">
      <alignment horizontal="center" vertical="center" wrapText="1"/>
    </xf>
    <xf numFmtId="178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7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4" fontId="7" fillId="13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4" fontId="38" fillId="9" borderId="6" applyNumberFormat="0" applyProtection="0">
      <alignment vertical="center"/>
    </xf>
    <xf numFmtId="189" fontId="2" fillId="0" borderId="0" applyFont="0" applyFill="0" applyBorder="0" applyAlignment="0" applyProtection="0"/>
    <xf numFmtId="184" fontId="33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0" fontId="47" fillId="0" borderId="2">
      <alignment horizontal="left" vertical="center"/>
    </xf>
    <xf numFmtId="18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0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0" fontId="37" fillId="20" borderId="0" applyNumberFormat="0" applyBorder="0" applyAlignment="0" applyProtection="0">
      <alignment vertical="center"/>
    </xf>
    <xf numFmtId="4" fontId="11" fillId="8" borderId="10" applyNumberFormat="0" applyProtection="0">
      <alignment horizontal="left" vertical="center" indent="1"/>
    </xf>
    <xf numFmtId="0" fontId="37" fillId="20" borderId="0" applyNumberFormat="0" applyBorder="0" applyAlignment="0" applyProtection="0">
      <alignment vertical="center"/>
    </xf>
    <xf numFmtId="4" fontId="7" fillId="25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4" fontId="11" fillId="27" borderId="11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8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2" fontId="13" fillId="0" borderId="0" applyFont="0" applyFill="0" applyBorder="0" applyAlignment="0" applyProtection="0"/>
    <xf numFmtId="0" fontId="14" fillId="8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0" fontId="14" fillId="8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8" fillId="0" borderId="0"/>
    <xf numFmtId="0" fontId="14" fillId="0" borderId="0" applyBorder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0" fontId="26" fillId="0" borderId="0" applyFont="0" applyFill="0" applyBorder="0" applyAlignment="0" applyProtection="0"/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4" fillId="17" borderId="6" applyNumberFormat="0" applyProtection="0">
      <alignment vertical="center"/>
    </xf>
    <xf numFmtId="0" fontId="2" fillId="0" borderId="0">
      <alignment vertical="center"/>
    </xf>
    <xf numFmtId="4" fontId="11" fillId="8" borderId="10" applyNumberFormat="0" applyProtection="0">
      <alignment horizontal="left" vertical="center" indent="1"/>
    </xf>
    <xf numFmtId="179" fontId="6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9" fontId="89" fillId="0" borderId="0" applyFont="0" applyFill="0" applyBorder="0" applyAlignment="0" applyProtection="0">
      <alignment vertical="center"/>
    </xf>
    <xf numFmtId="4" fontId="7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29" fillId="13" borderId="0" applyNumberFormat="0" applyProtection="0">
      <alignment horizontal="left" vertical="center" indent="1"/>
    </xf>
    <xf numFmtId="18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6" borderId="6" applyNumberFormat="0" applyProtection="0">
      <alignment horizontal="right" vertical="center"/>
    </xf>
    <xf numFmtId="4" fontId="29" fillId="8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38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9" fontId="37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0" fontId="43" fillId="33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201" fontId="2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3" fillId="12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0" fontId="89" fillId="0" borderId="0"/>
    <xf numFmtId="0" fontId="43" fillId="30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0" fontId="19" fillId="0" borderId="9" applyNumberFormat="0" applyFont="0" applyFill="0" applyAlignment="0" applyProtection="0"/>
    <xf numFmtId="178" fontId="2" fillId="0" borderId="0">
      <alignment horizontal="center" vertical="center" wrapText="1"/>
    </xf>
    <xf numFmtId="0" fontId="2" fillId="0" borderId="0">
      <alignment vertical="center"/>
    </xf>
    <xf numFmtId="0" fontId="28" fillId="0" borderId="0"/>
    <xf numFmtId="178" fontId="2" fillId="0" borderId="0">
      <alignment horizontal="center" vertical="center" wrapText="1"/>
    </xf>
    <xf numFmtId="0" fontId="37" fillId="0" borderId="0">
      <alignment vertical="center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184" fontId="33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9" fontId="31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82" fontId="13" fillId="0" borderId="0" applyFont="0" applyFill="0" applyBorder="0" applyAlignment="0" applyProtection="0"/>
    <xf numFmtId="0" fontId="8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3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0" fontId="14" fillId="0" borderId="0"/>
    <xf numFmtId="178" fontId="2" fillId="0" borderId="0">
      <alignment horizontal="center" vertical="center" wrapText="1"/>
    </xf>
    <xf numFmtId="43" fontId="16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16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5" fillId="8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5" fillId="3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0" fontId="23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0" fontId="15" fillId="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5" fillId="26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7" fontId="2" fillId="0" borderId="0">
      <alignment horizontal="center" vertical="center" wrapText="1"/>
    </xf>
    <xf numFmtId="208" fontId="30" fillId="0" borderId="0" applyFont="0" applyFill="0" applyBorder="0" applyAlignment="0" applyProtection="0"/>
    <xf numFmtId="0" fontId="14" fillId="9" borderId="6" applyNumberFormat="0" applyProtection="0">
      <alignment horizontal="left" vertical="top" indent="1"/>
    </xf>
    <xf numFmtId="4" fontId="11" fillId="13" borderId="0" applyNumberFormat="0" applyProtection="0">
      <alignment horizontal="left" vertical="center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83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2" fontId="13" fillId="0" borderId="0" applyFont="0" applyFill="0" applyBorder="0" applyAlignment="0" applyProtection="0"/>
    <xf numFmtId="0" fontId="14" fillId="13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0" fontId="19" fillId="0" borderId="9" applyNumberFormat="0" applyFont="0" applyFill="0" applyAlignment="0" applyProtection="0"/>
    <xf numFmtId="180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2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1" fillId="0" borderId="0"/>
    <xf numFmtId="0" fontId="23" fillId="0" borderId="0" applyFont="0" applyFill="0" applyBorder="0" applyAlignment="0" applyProtection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0" fontId="14" fillId="0" borderId="0"/>
    <xf numFmtId="179" fontId="6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9" fontId="2" fillId="0" borderId="0" applyFont="0" applyFill="0" applyBorder="0" applyAlignment="0" applyProtection="0"/>
    <xf numFmtId="4" fontId="34" fillId="17" borderId="6" applyNumberForma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88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38" fillId="9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201" fontId="23" fillId="0" borderId="0" applyFont="0" applyFill="0" applyBorder="0" applyAlignment="0" applyProtection="0"/>
    <xf numFmtId="4" fontId="7" fillId="25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4" fontId="7" fillId="9" borderId="6" applyNumberFormat="0" applyProtection="0">
      <alignment horizontal="right" vertical="center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8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9" borderId="6" applyNumberForma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83" fontId="23" fillId="0" borderId="0" applyFont="0" applyFill="0" applyBorder="0" applyAlignment="0" applyProtection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2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29" fillId="8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178" fontId="2" fillId="0" borderId="0">
      <alignment horizontal="center" vertical="center" wrapText="1"/>
    </xf>
    <xf numFmtId="9" fontId="89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0" fillId="0" borderId="3" applyNumberFormat="0" applyFill="0" applyProtection="0">
      <alignment horizont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39" fillId="0" borderId="0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4" fontId="33" fillId="0" borderId="0" applyFont="0" applyFill="0" applyBorder="0" applyAlignment="0" applyProtection="0"/>
    <xf numFmtId="179" fontId="6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0" fontId="2" fillId="0" borderId="0"/>
    <xf numFmtId="4" fontId="7" fillId="24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0" borderId="0">
      <alignment vertical="center"/>
    </xf>
    <xf numFmtId="179" fontId="6" fillId="0" borderId="0">
      <alignment horizontal="center" vertical="center" wrapText="1"/>
    </xf>
    <xf numFmtId="0" fontId="18" fillId="33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202" fontId="25" fillId="0" borderId="0" applyFont="0" applyFill="0" applyBorder="0" applyAlignment="0" applyProtection="0"/>
    <xf numFmtId="180" fontId="2" fillId="0" borderId="0">
      <alignment horizontal="center" vertical="center" wrapText="1"/>
    </xf>
    <xf numFmtId="0" fontId="18" fillId="33" borderId="0" applyNumberFormat="0" applyBorder="0" applyAlignment="0" applyProtection="0">
      <alignment vertical="center"/>
    </xf>
    <xf numFmtId="4" fontId="12" fillId="9" borderId="6" applyNumberFormat="0" applyProtection="0">
      <alignment horizontal="right" vertical="center"/>
    </xf>
    <xf numFmtId="0" fontId="14" fillId="8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0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0" fontId="14" fillId="8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0" fontId="26" fillId="0" borderId="0" applyFont="0" applyFill="0" applyBorder="0" applyAlignment="0" applyProtection="0"/>
    <xf numFmtId="180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3" fillId="0" borderId="0"/>
    <xf numFmtId="179" fontId="6" fillId="0" borderId="0">
      <alignment horizontal="center" vertical="center" wrapText="1"/>
    </xf>
    <xf numFmtId="0" fontId="2" fillId="0" borderId="0" applyNumberFormat="0"/>
    <xf numFmtId="179" fontId="49" fillId="0" borderId="0">
      <alignment horizontal="center" vertical="center" wrapText="1"/>
    </xf>
    <xf numFmtId="179" fontId="6" fillId="0" borderId="0">
      <alignment horizontal="center" vertical="center" wrapText="1"/>
    </xf>
    <xf numFmtId="188" fontId="2" fillId="0" borderId="0" applyFont="0" applyFill="0" applyBorder="0" applyAlignment="0" applyProtection="0"/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38" fontId="14" fillId="0" borderId="0" applyFont="0" applyFill="0" applyBorder="0" applyAlignment="0" applyProtection="0"/>
    <xf numFmtId="0" fontId="1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10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/>
    <xf numFmtId="178" fontId="2" fillId="0" borderId="0">
      <alignment horizontal="center" vertical="center" wrapText="1"/>
    </xf>
    <xf numFmtId="0" fontId="14" fillId="0" borderId="0" applyBorder="0"/>
    <xf numFmtId="0" fontId="20" fillId="0" borderId="0" applyBorder="0"/>
    <xf numFmtId="0" fontId="13" fillId="0" borderId="0"/>
    <xf numFmtId="0" fontId="2" fillId="0" borderId="0"/>
    <xf numFmtId="189" fontId="2" fillId="0" borderId="0" applyFont="0" applyFill="0" applyBorder="0" applyAlignment="0" applyProtection="0"/>
    <xf numFmtId="0" fontId="13" fillId="0" borderId="0">
      <alignment vertical="center"/>
    </xf>
    <xf numFmtId="0" fontId="29" fillId="0" borderId="0">
      <alignment vertical="top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0" fillId="0" borderId="0" applyBorder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 applyBorder="0"/>
    <xf numFmtId="0" fontId="13" fillId="0" borderId="0"/>
    <xf numFmtId="180" fontId="2" fillId="0" borderId="0">
      <alignment horizontal="center" vertical="center" wrapText="1"/>
    </xf>
    <xf numFmtId="185" fontId="2" fillId="0" borderId="0" applyFont="0" applyFill="0" applyBorder="0" applyAlignment="0" applyProtection="0"/>
    <xf numFmtId="180" fontId="2" fillId="0" borderId="0">
      <alignment horizontal="center" vertical="center" wrapText="1"/>
    </xf>
    <xf numFmtId="38" fontId="17" fillId="7" borderId="0" applyNumberFormat="0" applyBorder="0" applyAlignment="0" applyProtection="0"/>
    <xf numFmtId="0" fontId="15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5" fontId="2" fillId="0" borderId="0" applyFont="0" applyFill="0" applyBorder="0" applyAlignment="0" applyProtection="0"/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/>
    <xf numFmtId="0" fontId="89" fillId="0" borderId="0"/>
    <xf numFmtId="185" fontId="2" fillId="0" borderId="0" applyFont="0" applyFill="0" applyBorder="0" applyAlignment="0" applyProtection="0"/>
    <xf numFmtId="180" fontId="2" fillId="0" borderId="0">
      <alignment horizontal="center" vertical="center" wrapText="1"/>
    </xf>
    <xf numFmtId="38" fontId="17" fillId="7" borderId="0" applyNumberFormat="0" applyBorder="0" applyAlignment="0" applyProtection="0">
      <alignment vertical="center"/>
    </xf>
    <xf numFmtId="0" fontId="2" fillId="0" borderId="0">
      <alignment vertical="center"/>
    </xf>
    <xf numFmtId="178" fontId="2" fillId="0" borderId="0">
      <alignment horizontal="center" vertical="center" wrapText="1"/>
    </xf>
    <xf numFmtId="0" fontId="14" fillId="0" borderId="0" applyBorder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99" fontId="2" fillId="0" borderId="0" applyFont="0" applyFill="0" applyBorder="0" applyAlignment="0" applyProtection="0"/>
    <xf numFmtId="0" fontId="2" fillId="0" borderId="0">
      <alignment vertical="center"/>
    </xf>
    <xf numFmtId="185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0" fontId="2" fillId="0" borderId="0"/>
    <xf numFmtId="178" fontId="2" fillId="0" borderId="0">
      <alignment horizontal="center" vertical="center" wrapText="1"/>
    </xf>
    <xf numFmtId="0" fontId="2" fillId="0" borderId="0" applyNumberFormat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 applyNumberFormat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 applyNumberFormat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203" fontId="30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0" fontId="30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16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29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29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1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18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9" fillId="0" borderId="0" applyNumberFormat="0" applyFill="0" applyBorder="0" applyAlignment="0" applyProtection="0"/>
    <xf numFmtId="180" fontId="2" fillId="0" borderId="0">
      <alignment horizontal="center" vertical="center" wrapText="1"/>
    </xf>
    <xf numFmtId="0" fontId="3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0" fontId="3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1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37" fontId="30" fillId="0" borderId="0" applyFont="0" applyFill="0" applyBorder="0" applyAlignment="0" applyProtection="0"/>
    <xf numFmtId="0" fontId="37" fillId="30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1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10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0" fontId="37" fillId="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0" fontId="43" fillId="2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3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2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8" fillId="3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3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34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0" fontId="18" fillId="34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0" fontId="17" fillId="14" borderId="1" applyNumberFormat="0" applyBorder="0" applyAlignment="0" applyProtection="0"/>
    <xf numFmtId="178" fontId="2" fillId="0" borderId="0">
      <alignment horizontal="center" vertical="center" wrapText="1"/>
    </xf>
    <xf numFmtId="0" fontId="50" fillId="0" borderId="3" applyNumberFormat="0" applyFill="0" applyProtection="0">
      <alignment horizontal="center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38" fontId="51" fillId="0" borderId="0" applyFont="0" applyFill="0" applyBorder="0" applyAlignment="0" applyProtection="0">
      <alignment vertical="center"/>
    </xf>
    <xf numFmtId="194" fontId="30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39" fontId="30" fillId="0" borderId="0" applyFont="0" applyFill="0" applyBorder="0" applyAlignment="0" applyProtection="0"/>
    <xf numFmtId="39" fontId="30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0" fontId="52" fillId="0" borderId="0" applyFont="0" applyFill="0" applyBorder="0" applyAlignment="0" applyProtection="0"/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3" fontId="19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3" fontId="19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98" fontId="14" fillId="0" borderId="0" applyFont="0" applyFill="0" applyBorder="0" applyAlignment="0" applyProtection="0"/>
    <xf numFmtId="178" fontId="2" fillId="0" borderId="0">
      <alignment horizontal="center" vertical="center" wrapText="1"/>
    </xf>
    <xf numFmtId="209" fontId="30" fillId="0" borderId="0" applyFont="0" applyFill="0" applyBorder="0" applyAlignment="0" applyProtection="0"/>
    <xf numFmtId="209" fontId="30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208" fontId="30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90" fontId="14" fillId="0" borderId="0" applyFont="0" applyFill="0" applyBorder="0" applyAlignment="0" applyProtection="0"/>
    <xf numFmtId="0" fontId="47" fillId="0" borderId="2">
      <alignment horizontal="left"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96" fontId="19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9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0" fontId="19" fillId="0" borderId="0" applyFont="0" applyFill="0" applyBorder="0" applyAlignment="0" applyProtection="0">
      <alignment vertical="center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210" fontId="14" fillId="0" borderId="0" applyFont="0" applyFill="0" applyBorder="0" applyAlignment="0" applyProtection="0"/>
    <xf numFmtId="180" fontId="2" fillId="0" borderId="0">
      <alignment horizontal="center" vertical="center" wrapText="1"/>
    </xf>
    <xf numFmtId="192" fontId="2" fillId="0" borderId="0" applyFont="0" applyFill="0" applyBorder="0" applyAlignment="0" applyProtection="0"/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3" fillId="17" borderId="0" applyNumberFormat="0" applyBorder="0" applyAlignment="0" applyProtection="0">
      <alignment vertical="center"/>
    </xf>
    <xf numFmtId="2" fontId="19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9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0" fontId="47" fillId="0" borderId="14" applyNumberFormat="0" applyAlignment="0" applyProtection="0">
      <alignment horizontal="left"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7" fillId="0" borderId="2">
      <alignment horizontal="lef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7" fillId="0" borderId="2">
      <alignment horizontal="lef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0" fontId="54" fillId="0" borderId="0" applyNumberFormat="0" applyFill="0" applyBorder="0" applyAlignment="0" applyProtection="0"/>
    <xf numFmtId="178" fontId="2" fillId="0" borderId="0">
      <alignment horizontal="center" vertical="center" wrapText="1"/>
    </xf>
    <xf numFmtId="0" fontId="54" fillId="0" borderId="0" applyNumberForma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9" fillId="0" borderId="0" applyNumberForma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/>
    <xf numFmtId="10" fontId="17" fillId="14" borderId="1" applyNumberFormat="0" applyBorder="0" applyAlignment="0" applyProtection="0"/>
    <xf numFmtId="10" fontId="17" fillId="14" borderId="1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0" fontId="17" fillId="14" borderId="1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49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16" borderId="8" applyNumberFormat="0" applyFont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9" fillId="14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49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41" fillId="8" borderId="12" applyNumberFormat="0" applyProtection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8" fillId="6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0" fontId="14" fillId="0" borderId="0" applyBorder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8" fontId="3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6" fontId="2" fillId="0" borderId="0" applyFont="0" applyFill="0" applyBorder="0" applyAlignment="0" applyProtection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90" fontId="55" fillId="0" borderId="0" applyBorder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6" fillId="20" borderId="16" applyNumberFormat="0" applyAlignment="0" applyProtection="0">
      <alignment vertical="center"/>
    </xf>
    <xf numFmtId="0" fontId="55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8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6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1" fontId="28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8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14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8" fillId="0" borderId="0" applyNumberForma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3" fillId="0" borderId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8" fillId="9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35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14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3" fillId="0" borderId="0" applyFont="0" applyFill="0" applyBorder="0" applyAlignment="0" applyProtection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1" fontId="59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9" fontId="2" fillId="0" borderId="0" applyFont="0" applyFill="0" applyBorder="0" applyAlignment="0" applyProtection="0"/>
    <xf numFmtId="180" fontId="2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180" fontId="2" fillId="0" borderId="0">
      <alignment horizontal="center" vertical="center" wrapText="1"/>
    </xf>
    <xf numFmtId="0" fontId="89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97" fontId="60" fillId="0" borderId="0"/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55" fillId="0" borderId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11" fillId="17" borderId="6" applyNumberForma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0" fontId="2" fillId="0" borderId="0">
      <alignment vertical="top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1" fontId="1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17" borderId="6" applyNumberForma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61" fillId="19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6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59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4" fillId="0" borderId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3" fillId="6" borderId="0" applyNumberFormat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9" fontId="31" fillId="0" borderId="0" applyFont="0" applyFill="0" applyBorder="0" applyAlignment="0" applyProtection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211" fontId="1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212" fontId="2" fillId="0" borderId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9" fontId="2" fillId="0" borderId="0" applyFont="0" applyFill="0" applyBorder="0" applyAlignment="0" applyProtection="0"/>
    <xf numFmtId="179" fontId="49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63" fillId="0" borderId="17" applyNumberFormat="0" applyFill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95" fontId="2" fillId="0" borderId="0" applyFont="0" applyFill="0" applyBorder="0" applyAlignment="0" applyProtection="0"/>
    <xf numFmtId="177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49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3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38" fillId="9" borderId="6" applyNumberForma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0" fontId="89" fillId="0" borderId="0"/>
    <xf numFmtId="0" fontId="89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3" fillId="0" borderId="0"/>
    <xf numFmtId="0" fontId="14" fillId="0" borderId="0" applyBorder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202" fontId="31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5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205" fontId="14" fillId="0" borderId="0" applyFont="0" applyFill="0" applyBorder="0" applyAlignment="0" applyProtection="0"/>
    <xf numFmtId="0" fontId="2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64" fillId="18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49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4" fontId="11" fillId="8" borderId="0" applyNumberFormat="0" applyProtection="0">
      <alignment horizontal="left" vertical="center" indent="1"/>
    </xf>
    <xf numFmtId="0" fontId="18" fillId="31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65" fillId="0" borderId="15" applyNumberFormat="0" applyFill="0" applyAlignment="0" applyProtection="0">
      <alignment vertical="center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8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49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2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8" fillId="0" borderId="0" applyNumberForma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212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 applyNumberForma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0" fontId="14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212" fontId="2" fillId="0" borderId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0" fontId="2" fillId="0" borderId="0">
      <alignment vertical="center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4" fontId="7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0" fontId="48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/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0" fontId="89" fillId="0" borderId="0"/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40" fontId="26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200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66" fillId="0" borderId="18" applyNumberFormat="0" applyFill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67" fillId="21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0" fontId="55" fillId="0" borderId="0" applyNumberFormat="0" applyFill="0" applyBorder="0" applyAlignment="0" applyProtection="0">
      <alignment vertical="top"/>
      <protection locked="0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3" fillId="2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38" fillId="9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9" fontId="55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0" fontId="89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8" fillId="2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3" fillId="0" borderId="0">
      <alignment horizontal="center" vertical="center" wrapText="1"/>
    </xf>
    <xf numFmtId="178" fontId="2" fillId="0" borderId="0">
      <alignment horizontal="center" vertical="center" wrapText="1"/>
    </xf>
    <xf numFmtId="0" fontId="48" fillId="0" borderId="0" applyNumberForma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0" fontId="68" fillId="7" borderId="7" applyNumberFormat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3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2" fontId="14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41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37" fillId="0" borderId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178" fontId="2" fillId="0" borderId="0">
      <alignment horizontal="center" vertical="center" wrapText="1"/>
    </xf>
    <xf numFmtId="0" fontId="89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6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4" fontId="7" fillId="25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3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7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6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92" fontId="2" fillId="0" borderId="0"/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37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9" fillId="14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0" fontId="2" fillId="0" borderId="0">
      <alignment vertical="top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2" fontId="14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69" fillId="32" borderId="13" applyNumberFormat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14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0" fontId="70" fillId="18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91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9" fontId="31" fillId="0" borderId="0" applyFont="0" applyFill="0" applyBorder="0" applyAlignment="0" applyProtection="0"/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9" fontId="14" fillId="0" borderId="0" applyFont="0" applyFill="0" applyBorder="0" applyAlignment="0" applyProtection="0">
      <alignment vertical="center"/>
    </xf>
    <xf numFmtId="177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71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8" fillId="35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202" fontId="37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92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0" fontId="4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9" fontId="2" fillId="0" borderId="0" applyFont="0" applyFill="0" applyBorder="0" applyAlignment="0" applyProtection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202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0" fontId="4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8" borderId="6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9" fontId="25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34" fillId="17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4" fontId="3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9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3" fontId="2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37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3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9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15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4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202" fontId="31" fillId="0" borderId="0" applyFont="0" applyFill="0" applyBorder="0" applyAlignment="0" applyProtection="0"/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0" fontId="55" fillId="14" borderId="19" applyNumberFormat="0" applyFont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0" fontId="8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9" fillId="15" borderId="6" applyNumberFormat="0" applyProtection="0">
      <alignment horizontal="left" vertical="top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13" borderId="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89" fontId="25" fillId="0" borderId="0" applyFont="0" applyFill="0" applyBorder="0" applyAlignment="0" applyProtection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16" borderId="8" applyNumberFormat="0" applyFont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6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8" fillId="36" borderId="0" applyNumberFormat="0" applyBorder="0" applyAlignment="0" applyProtection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13" fillId="0" borderId="0" applyFont="0" applyFill="0" applyBorder="0" applyAlignment="0" applyProtection="0"/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/>
    <xf numFmtId="0" fontId="89" fillId="0" borderId="0"/>
    <xf numFmtId="178" fontId="2" fillId="0" borderId="0">
      <alignment horizontal="center" vertical="center" wrapText="1"/>
    </xf>
    <xf numFmtId="0" fontId="89" fillId="0" borderId="0"/>
    <xf numFmtId="0" fontId="89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8" borderId="10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14" fillId="9" borderId="6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89" fillId="0" borderId="0">
      <alignment vertical="center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" fontId="7" fillId="20" borderId="6" applyNumberFormat="0" applyProtection="0">
      <alignment horizontal="right" vertical="center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43" fontId="89" fillId="0" borderId="0" applyFont="0" applyFill="0" applyBorder="0" applyAlignment="0" applyProtection="0">
      <alignment vertical="center"/>
    </xf>
    <xf numFmtId="178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2" fillId="0" borderId="0" applyNumberFormat="0" applyFill="0" applyBorder="0" applyAlignment="0" applyProtection="0">
      <alignment vertical="top"/>
      <protection locked="0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/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178" fontId="2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0" fontId="2" fillId="0" borderId="0"/>
    <xf numFmtId="4" fontId="7" fillId="25" borderId="6" applyNumberFormat="0" applyProtection="0">
      <alignment horizontal="right" vertical="center"/>
    </xf>
    <xf numFmtId="43" fontId="2" fillId="0" borderId="0">
      <alignment horizontal="center" vertical="center" wrapText="1"/>
    </xf>
    <xf numFmtId="4" fontId="7" fillId="25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0" fontId="14" fillId="15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21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89" fillId="0" borderId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" fillId="0" borderId="0">
      <alignment vertical="center"/>
    </xf>
    <xf numFmtId="180" fontId="2" fillId="0" borderId="0">
      <alignment horizontal="center" vertical="center" wrapText="1"/>
    </xf>
    <xf numFmtId="0" fontId="2" fillId="0" borderId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8" fontId="2" fillId="0" borderId="0" applyFont="0" applyFill="0" applyBorder="0" applyAlignment="0" applyProtection="0"/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5" fillId="0" borderId="0"/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9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89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24" fillId="17" borderId="6" applyNumberForma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15" fillId="0" borderId="0">
      <alignment vertical="center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8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92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7" fontId="2" fillId="0" borderId="0">
      <alignment horizontal="center" vertical="center" wrapText="1"/>
    </xf>
    <xf numFmtId="177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11" fillId="27" borderId="11" applyNumberFormat="0" applyProtection="0">
      <alignment horizontal="left" vertical="center" inden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57" fillId="21" borderId="0" applyNumberFormat="0" applyBorder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9" fillId="15" borderId="6" applyNumberFormat="0" applyProtection="0">
      <alignment horizontal="left" vertical="top" inden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9" fontId="2" fillId="0" borderId="0" applyFont="0" applyFill="0" applyBorder="0" applyAlignment="0" applyProtection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1" fontId="2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4" fontId="7" fillId="24" borderId="6" applyNumberFormat="0" applyProtection="0">
      <alignment horizontal="right"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" fontId="7" fillId="12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0" fontId="24" fillId="17" borderId="6" applyNumberFormat="0" applyProtection="0">
      <alignment horizontal="left" vertical="top" inden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2" fillId="0" borderId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0" fontId="37" fillId="14" borderId="19" applyNumberFormat="0" applyFont="0" applyAlignment="0" applyProtection="0">
      <alignment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43" fontId="2" fillId="0" borderId="0">
      <alignment horizontal="center" vertical="center" wrapText="1"/>
    </xf>
    <xf numFmtId="179" fontId="6" fillId="0" borderId="0">
      <alignment horizontal="center" vertical="center" wrapText="1"/>
    </xf>
    <xf numFmtId="184" fontId="33" fillId="0" borderId="0" applyFont="0" applyFill="0" applyBorder="0" applyAlignment="0" applyProtection="0"/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6" fontId="2" fillId="0" borderId="0" applyFont="0" applyFill="0" applyBorder="0" applyAlignment="0" applyProtection="0"/>
    <xf numFmtId="179" fontId="6" fillId="0" borderId="0">
      <alignment horizontal="center" vertical="center" wrapText="1"/>
    </xf>
    <xf numFmtId="4" fontId="38" fillId="9" borderId="6" applyNumberFormat="0" applyProtection="0">
      <alignment horizontal="right" vertical="center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79" fontId="6" fillId="0" borderId="0">
      <alignment horizontal="center" vertical="center" wrapText="1"/>
    </xf>
    <xf numFmtId="180" fontId="2" fillId="0" borderId="0">
      <alignment horizontal="center" vertical="center" wrapText="1"/>
    </xf>
    <xf numFmtId="0" fontId="72" fillId="0" borderId="20" applyNumberFormat="0" applyFill="0" applyAlignment="0" applyProtection="0">
      <alignment vertical="center"/>
    </xf>
    <xf numFmtId="0" fontId="2" fillId="0" borderId="0"/>
    <xf numFmtId="180" fontId="2" fillId="0" borderId="0">
      <alignment horizontal="center" vertical="center" wrapText="1"/>
    </xf>
    <xf numFmtId="4" fontId="7" fillId="17" borderId="6" applyNumberFormat="0" applyProtection="0">
      <alignment horizontal="left" vertical="center" indent="1"/>
    </xf>
    <xf numFmtId="41" fontId="2" fillId="0" borderId="0" applyFont="0" applyFill="0" applyBorder="0" applyAlignment="0" applyProtection="0"/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43" fontId="2" fillId="0" borderId="0" applyFont="0" applyFill="0" applyBorder="0" applyAlignment="0" applyProtection="0">
      <alignment vertical="center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180" fontId="2" fillId="0" borderId="0">
      <alignment horizontal="center" vertical="center" wrapText="1"/>
    </xf>
    <xf numFmtId="212" fontId="2" fillId="0" borderId="0">
      <alignment vertical="center"/>
    </xf>
    <xf numFmtId="0" fontId="14" fillId="0" borderId="0"/>
    <xf numFmtId="10" fontId="14" fillId="0" borderId="0" applyFont="0" applyFill="0" applyBorder="0" applyAlignment="0" applyProtection="0"/>
    <xf numFmtId="4" fontId="11" fillId="17" borderId="6" applyNumberFormat="0" applyProtection="0">
      <alignment vertical="center"/>
    </xf>
    <xf numFmtId="4" fontId="11" fillId="17" borderId="6" applyNumberFormat="0" applyProtection="0">
      <alignment vertical="center"/>
    </xf>
    <xf numFmtId="4" fontId="11" fillId="17" borderId="6" applyNumberFormat="0" applyProtection="0">
      <alignment vertical="center"/>
    </xf>
    <xf numFmtId="4" fontId="11" fillId="17" borderId="6" applyNumberFormat="0" applyProtection="0">
      <alignment vertical="center"/>
    </xf>
    <xf numFmtId="4" fontId="34" fillId="17" borderId="6" applyNumberFormat="0" applyProtection="0">
      <alignment vertical="center"/>
    </xf>
    <xf numFmtId="4" fontId="34" fillId="17" borderId="6" applyNumberFormat="0" applyProtection="0">
      <alignment vertical="center"/>
    </xf>
    <xf numFmtId="4" fontId="34" fillId="17" borderId="6" applyNumberFormat="0" applyProtection="0">
      <alignment vertical="center"/>
    </xf>
    <xf numFmtId="4" fontId="34" fillId="17" borderId="6" applyNumberFormat="0" applyProtection="0">
      <alignment vertical="center"/>
    </xf>
    <xf numFmtId="4" fontId="34" fillId="17" borderId="6" applyNumberFormat="0" applyProtection="0">
      <alignment vertical="center"/>
    </xf>
    <xf numFmtId="4" fontId="7" fillId="17" borderId="6" applyNumberFormat="0" applyProtection="0">
      <alignment horizontal="left" vertical="center" indent="1"/>
    </xf>
    <xf numFmtId="4" fontId="7" fillId="17" borderId="6" applyNumberFormat="0" applyProtection="0">
      <alignment horizontal="left" vertical="center" indent="1"/>
    </xf>
    <xf numFmtId="0" fontId="24" fillId="17" borderId="6" applyNumberFormat="0" applyProtection="0">
      <alignment horizontal="left" vertical="top" indent="1"/>
    </xf>
    <xf numFmtId="4" fontId="42" fillId="13" borderId="0" applyNumberFormat="0" applyProtection="0">
      <alignment horizontal="left" vertical="center" indent="1"/>
    </xf>
    <xf numFmtId="4" fontId="7" fillId="25" borderId="6" applyNumberFormat="0" applyProtection="0">
      <alignment horizontal="right" vertical="center"/>
    </xf>
    <xf numFmtId="4" fontId="7" fillId="18" borderId="6" applyNumberFormat="0" applyProtection="0">
      <alignment horizontal="right" vertical="center"/>
    </xf>
    <xf numFmtId="4" fontId="7" fillId="18" borderId="6" applyNumberFormat="0" applyProtection="0">
      <alignment horizontal="right" vertical="center"/>
    </xf>
    <xf numFmtId="4" fontId="7" fillId="18" borderId="6" applyNumberFormat="0" applyProtection="0">
      <alignment horizontal="right" vertical="center"/>
    </xf>
    <xf numFmtId="4" fontId="7" fillId="18" borderId="6" applyNumberFormat="0" applyProtection="0">
      <alignment horizontal="right" vertical="center"/>
    </xf>
    <xf numFmtId="4" fontId="7" fillId="12" borderId="6" applyNumberFormat="0" applyProtection="0">
      <alignment horizontal="right" vertical="center"/>
    </xf>
    <xf numFmtId="4" fontId="7" fillId="12" borderId="6" applyNumberFormat="0" applyProtection="0">
      <alignment horizontal="right" vertical="center"/>
    </xf>
    <xf numFmtId="4" fontId="7" fillId="26" borderId="6" applyNumberFormat="0" applyProtection="0">
      <alignment horizontal="right" vertical="center"/>
    </xf>
    <xf numFmtId="0" fontId="2" fillId="0" borderId="0"/>
    <xf numFmtId="4" fontId="7" fillId="26" borderId="6" applyNumberFormat="0" applyProtection="0">
      <alignment horizontal="right" vertical="center"/>
    </xf>
    <xf numFmtId="4" fontId="7" fillId="26" borderId="6" applyNumberFormat="0" applyProtection="0">
      <alignment horizontal="right" vertical="center"/>
    </xf>
    <xf numFmtId="4" fontId="7" fillId="26" borderId="6" applyNumberFormat="0" applyProtection="0">
      <alignment horizontal="right" vertical="center"/>
    </xf>
    <xf numFmtId="4" fontId="7" fillId="26" borderId="6" applyNumberFormat="0" applyProtection="0">
      <alignment horizontal="right" vertical="center"/>
    </xf>
    <xf numFmtId="4" fontId="7" fillId="20" borderId="6" applyNumberFormat="0" applyProtection="0">
      <alignment horizontal="right" vertical="center"/>
    </xf>
    <xf numFmtId="4" fontId="7" fillId="24" borderId="6" applyNumberFormat="0" applyProtection="0">
      <alignment horizontal="right" vertical="center"/>
    </xf>
    <xf numFmtId="4" fontId="7" fillId="24" borderId="6" applyNumberFormat="0" applyProtection="0">
      <alignment horizontal="right" vertical="center"/>
    </xf>
    <xf numFmtId="4" fontId="7" fillId="6" borderId="6" applyNumberFormat="0" applyProtection="0">
      <alignment horizontal="right" vertical="center"/>
    </xf>
    <xf numFmtId="4" fontId="7" fillId="6" borderId="6" applyNumberFormat="0" applyProtection="0">
      <alignment horizontal="right" vertical="center"/>
    </xf>
    <xf numFmtId="4" fontId="7" fillId="6" borderId="6" applyNumberFormat="0" applyProtection="0">
      <alignment horizontal="right" vertical="center"/>
    </xf>
    <xf numFmtId="4" fontId="7" fillId="6" borderId="6" applyNumberFormat="0" applyProtection="0">
      <alignment horizontal="right" vertical="center"/>
    </xf>
    <xf numFmtId="4" fontId="7" fillId="22" borderId="6" applyNumberFormat="0" applyProtection="0">
      <alignment horizontal="right" vertical="center"/>
    </xf>
    <xf numFmtId="4" fontId="7" fillId="22" borderId="6" applyNumberFormat="0" applyProtection="0">
      <alignment horizontal="right" vertical="center"/>
    </xf>
    <xf numFmtId="4" fontId="7" fillId="22" borderId="6" applyNumberFormat="0" applyProtection="0">
      <alignment horizontal="right" vertical="center"/>
    </xf>
    <xf numFmtId="4" fontId="11" fillId="27" borderId="11" applyNumberFormat="0" applyProtection="0">
      <alignment horizontal="left" vertical="center" indent="1"/>
    </xf>
    <xf numFmtId="4" fontId="11" fillId="27" borderId="11" applyNumberFormat="0" applyProtection="0">
      <alignment horizontal="left" vertical="center" indent="1"/>
    </xf>
    <xf numFmtId="4" fontId="11" fillId="27" borderId="11" applyNumberFormat="0" applyProtection="0">
      <alignment horizontal="left" vertical="center" indent="1"/>
    </xf>
    <xf numFmtId="4" fontId="11" fillId="27" borderId="11" applyNumberFormat="0" applyProtection="0">
      <alignment horizontal="left" vertical="center" indent="1"/>
    </xf>
    <xf numFmtId="4" fontId="11" fillId="27" borderId="11" applyNumberFormat="0" applyProtection="0">
      <alignment horizontal="left" vertical="center" indent="1"/>
    </xf>
    <xf numFmtId="4" fontId="7" fillId="8" borderId="6" applyNumberFormat="0" applyProtection="0">
      <alignment horizontal="right" vertical="center"/>
    </xf>
    <xf numFmtId="4" fontId="7" fillId="8" borderId="6" applyNumberFormat="0" applyProtection="0">
      <alignment horizontal="right" vertical="center"/>
    </xf>
    <xf numFmtId="4" fontId="7" fillId="8" borderId="6" applyNumberFormat="0" applyProtection="0">
      <alignment horizontal="right" vertical="center"/>
    </xf>
    <xf numFmtId="4" fontId="7" fillId="8" borderId="6" applyNumberFormat="0" applyProtection="0">
      <alignment horizontal="right" vertical="center"/>
    </xf>
    <xf numFmtId="4" fontId="7" fillId="8" borderId="6" applyNumberFormat="0" applyProtection="0">
      <alignment horizontal="right" vertical="center"/>
    </xf>
    <xf numFmtId="4" fontId="29" fillId="8" borderId="0" applyNumberFormat="0" applyProtection="0">
      <alignment horizontal="left" vertical="center" indent="1"/>
    </xf>
    <xf numFmtId="4" fontId="29" fillId="13" borderId="0" applyNumberFormat="0" applyProtection="0">
      <alignment horizontal="left" vertical="center" indent="1"/>
    </xf>
    <xf numFmtId="0" fontId="14" fillId="13" borderId="6" applyNumberFormat="0" applyProtection="0">
      <alignment horizontal="left" vertical="center" indent="1"/>
    </xf>
    <xf numFmtId="0" fontId="14" fillId="13" borderId="6" applyNumberFormat="0" applyProtection="0">
      <alignment horizontal="left" vertical="center" indent="1"/>
    </xf>
    <xf numFmtId="0" fontId="14" fillId="13" borderId="6" applyNumberFormat="0" applyProtection="0">
      <alignment horizontal="left" vertical="center" indent="1"/>
    </xf>
    <xf numFmtId="0" fontId="14" fillId="13" borderId="6" applyNumberFormat="0" applyProtection="0">
      <alignment horizontal="left" vertical="top" indent="1"/>
    </xf>
    <xf numFmtId="0" fontId="14" fillId="13" borderId="6" applyNumberFormat="0" applyProtection="0">
      <alignment horizontal="left" vertical="top" indent="1"/>
    </xf>
    <xf numFmtId="0" fontId="14" fillId="13" borderId="6" applyNumberFormat="0" applyProtection="0">
      <alignment horizontal="left" vertical="top" indent="1"/>
    </xf>
    <xf numFmtId="0" fontId="14" fillId="13" borderId="6" applyNumberFormat="0" applyProtection="0">
      <alignment horizontal="left" vertical="top" indent="1"/>
    </xf>
    <xf numFmtId="0" fontId="14" fillId="15" borderId="6" applyNumberFormat="0" applyProtection="0">
      <alignment horizontal="left" vertical="center" indent="1"/>
    </xf>
    <xf numFmtId="0" fontId="14" fillId="15" borderId="6" applyNumberFormat="0" applyProtection="0">
      <alignment horizontal="left" vertical="top" indent="1"/>
    </xf>
    <xf numFmtId="0" fontId="14" fillId="15" borderId="6" applyNumberFormat="0" applyProtection="0">
      <alignment horizontal="left" vertical="top" indent="1"/>
    </xf>
    <xf numFmtId="0" fontId="14" fillId="15" borderId="6" applyNumberFormat="0" applyProtection="0">
      <alignment horizontal="left" vertical="top" indent="1"/>
    </xf>
    <xf numFmtId="0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0" fontId="14" fillId="8" borderId="6" applyNumberFormat="0" applyProtection="0">
      <alignment horizontal="left" vertical="top" indent="1"/>
    </xf>
    <xf numFmtId="0" fontId="14" fillId="8" borderId="6" applyNumberFormat="0" applyProtection="0">
      <alignment horizontal="left" vertical="top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9" borderId="6" applyNumberFormat="0" applyProtection="0">
      <alignment horizontal="left" vertical="top" indent="1"/>
    </xf>
    <xf numFmtId="0" fontId="14" fillId="9" borderId="6" applyNumberFormat="0" applyProtection="0">
      <alignment horizontal="left" vertical="top" indent="1"/>
    </xf>
    <xf numFmtId="0" fontId="14" fillId="9" borderId="6" applyNumberFormat="0" applyProtection="0">
      <alignment horizontal="left" vertical="top" indent="1"/>
    </xf>
    <xf numFmtId="4" fontId="7" fillId="9" borderId="6" applyNumberFormat="0" applyProtection="0">
      <alignment vertical="center"/>
    </xf>
    <xf numFmtId="4" fontId="7" fillId="9" borderId="6" applyNumberFormat="0" applyProtection="0">
      <alignment vertical="center"/>
    </xf>
    <xf numFmtId="4" fontId="7" fillId="9" borderId="6" applyNumberFormat="0" applyProtection="0">
      <alignment vertical="center"/>
    </xf>
    <xf numFmtId="4" fontId="7" fillId="9" borderId="6" applyNumberFormat="0" applyProtection="0">
      <alignment vertical="center"/>
    </xf>
    <xf numFmtId="4" fontId="38" fillId="9" borderId="6" applyNumberFormat="0" applyProtection="0">
      <alignment vertical="center"/>
    </xf>
    <xf numFmtId="4" fontId="38" fillId="9" borderId="6" applyNumberFormat="0" applyProtection="0">
      <alignment vertical="center"/>
    </xf>
    <xf numFmtId="4" fontId="38" fillId="9" borderId="6" applyNumberFormat="0" applyProtection="0">
      <alignment vertical="center"/>
    </xf>
    <xf numFmtId="4" fontId="11" fillId="8" borderId="10" applyNumberFormat="0" applyProtection="0">
      <alignment horizontal="left" vertical="center" indent="1"/>
    </xf>
    <xf numFmtId="4" fontId="11" fillId="8" borderId="10" applyNumberFormat="0" applyProtection="0">
      <alignment horizontal="left" vertical="center" indent="1"/>
    </xf>
    <xf numFmtId="4" fontId="11" fillId="8" borderId="10" applyNumberFormat="0" applyProtection="0">
      <alignment horizontal="left" vertical="center" indent="1"/>
    </xf>
    <xf numFmtId="0" fontId="29" fillId="14" borderId="6" applyNumberFormat="0" applyProtection="0">
      <alignment horizontal="left" vertical="top" indent="1"/>
    </xf>
    <xf numFmtId="0" fontId="29" fillId="14" borderId="6" applyNumberFormat="0" applyProtection="0">
      <alignment horizontal="left" vertical="top" indent="1"/>
    </xf>
    <xf numFmtId="4" fontId="7" fillId="9" borderId="6" applyNumberFormat="0" applyProtection="0">
      <alignment horizontal="right" vertical="center"/>
    </xf>
    <xf numFmtId="4" fontId="7" fillId="9" borderId="6" applyNumberFormat="0" applyProtection="0">
      <alignment horizontal="right" vertical="center"/>
    </xf>
    <xf numFmtId="4" fontId="38" fillId="9" borderId="6" applyNumberFormat="0" applyProtection="0">
      <alignment horizontal="right" vertical="center"/>
    </xf>
    <xf numFmtId="4" fontId="38" fillId="9" borderId="6" applyNumberFormat="0" applyProtection="0">
      <alignment horizontal="right" vertical="center"/>
    </xf>
    <xf numFmtId="0" fontId="29" fillId="15" borderId="6" applyNumberFormat="0" applyProtection="0">
      <alignment horizontal="left" vertical="top" indent="1"/>
    </xf>
    <xf numFmtId="0" fontId="89" fillId="0" borderId="0">
      <alignment vertical="center"/>
    </xf>
    <xf numFmtId="0" fontId="29" fillId="15" borderId="6" applyNumberFormat="0" applyProtection="0">
      <alignment horizontal="left" vertical="top" indent="1"/>
    </xf>
    <xf numFmtId="4" fontId="39" fillId="0" borderId="0" applyNumberFormat="0" applyProtection="0">
      <alignment horizontal="left" vertical="center" indent="1"/>
    </xf>
    <xf numFmtId="4" fontId="39" fillId="15" borderId="10" applyNumberFormat="0" applyProtection="0">
      <alignment horizontal="left" vertical="center" indent="1"/>
    </xf>
    <xf numFmtId="4" fontId="12" fillId="9" borderId="6" applyNumberFormat="0" applyProtection="0">
      <alignment horizontal="right" vertical="center"/>
    </xf>
    <xf numFmtId="4" fontId="12" fillId="9" borderId="6" applyNumberFormat="0" applyProtection="0">
      <alignment horizontal="right" vertical="center"/>
    </xf>
    <xf numFmtId="0" fontId="14" fillId="0" borderId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4" fillId="0" borderId="0">
      <alignment vertical="center"/>
    </xf>
    <xf numFmtId="0" fontId="33" fillId="0" borderId="0"/>
    <xf numFmtId="191" fontId="2" fillId="0" borderId="0" applyFont="0" applyFill="0" applyBorder="0" applyAlignment="0" applyProtection="0"/>
    <xf numFmtId="189" fontId="31" fillId="0" borderId="0" applyFont="0" applyFill="0" applyBorder="0" applyAlignment="0" applyProtection="0"/>
    <xf numFmtId="0" fontId="33" fillId="0" borderId="0"/>
    <xf numFmtId="202" fontId="2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202" fontId="31" fillId="0" borderId="0" applyFont="0" applyFill="0" applyBorder="0" applyAlignment="0" applyProtection="0"/>
    <xf numFmtId="0" fontId="14" fillId="0" borderId="0"/>
    <xf numFmtId="0" fontId="14" fillId="0" borderId="0"/>
    <xf numFmtId="0" fontId="18" fillId="36" borderId="0" applyNumberFormat="0" applyBorder="0" applyAlignment="0" applyProtection="0">
      <alignment vertical="center"/>
    </xf>
    <xf numFmtId="202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189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15" fillId="14" borderId="19" applyNumberFormat="0" applyFont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2" fillId="0" borderId="0"/>
    <xf numFmtId="0" fontId="64" fillId="1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/>
    <xf numFmtId="0" fontId="89" fillId="0" borderId="0"/>
    <xf numFmtId="0" fontId="2" fillId="0" borderId="0"/>
    <xf numFmtId="0" fontId="37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89" fillId="0" borderId="0"/>
    <xf numFmtId="0" fontId="89" fillId="0" borderId="0">
      <alignment vertical="center"/>
    </xf>
    <xf numFmtId="0" fontId="89" fillId="16" borderId="8" applyNumberFormat="0" applyFont="0" applyAlignment="0" applyProtection="0">
      <alignment vertical="center"/>
    </xf>
    <xf numFmtId="0" fontId="89" fillId="0" borderId="0">
      <alignment vertical="center"/>
    </xf>
    <xf numFmtId="0" fontId="89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7" fillId="0" borderId="0">
      <alignment vertical="center"/>
    </xf>
    <xf numFmtId="0" fontId="14" fillId="0" borderId="0">
      <alignment vertical="top"/>
    </xf>
    <xf numFmtId="0" fontId="2" fillId="0" borderId="0"/>
    <xf numFmtId="0" fontId="89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89" fillId="0" borderId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89" fillId="0" borderId="0"/>
    <xf numFmtId="0" fontId="2" fillId="0" borderId="0"/>
    <xf numFmtId="0" fontId="2" fillId="0" borderId="0">
      <alignment vertical="center"/>
    </xf>
    <xf numFmtId="0" fontId="2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89" fillId="0" borderId="0">
      <alignment vertical="center"/>
    </xf>
    <xf numFmtId="0" fontId="2" fillId="0" borderId="0" applyNumberFormat="0" applyFill="0" applyBorder="0" applyAlignment="0" applyProtection="0"/>
    <xf numFmtId="0" fontId="43" fillId="36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182" fontId="13" fillId="0" borderId="0" applyFont="0" applyFill="0" applyBorder="0" applyAlignment="0" applyProtection="0"/>
    <xf numFmtId="0" fontId="79" fillId="7" borderId="16" applyNumberFormat="0" applyAlignment="0" applyProtection="0">
      <alignment vertical="center"/>
    </xf>
    <xf numFmtId="0" fontId="79" fillId="7" borderId="16" applyNumberFormat="0" applyAlignment="0" applyProtection="0">
      <alignment vertical="center"/>
    </xf>
    <xf numFmtId="0" fontId="80" fillId="7" borderId="16" applyNumberFormat="0" applyAlignment="0" applyProtection="0">
      <alignment vertical="center"/>
    </xf>
    <xf numFmtId="0" fontId="69" fillId="32" borderId="1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66" fillId="0" borderId="18" applyNumberFormat="0" applyFill="0" applyAlignment="0" applyProtection="0">
      <alignment vertical="center"/>
    </xf>
    <xf numFmtId="0" fontId="23" fillId="0" borderId="0" applyFont="0" applyFill="0" applyBorder="0" applyAlignment="0" applyProtection="0"/>
    <xf numFmtId="189" fontId="5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5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89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6" fillId="20" borderId="16" applyNumberFormat="0" applyAlignment="0" applyProtection="0">
      <alignment vertical="center"/>
    </xf>
    <xf numFmtId="0" fontId="84" fillId="20" borderId="16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189" fontId="25" fillId="0" borderId="0" applyFont="0" applyFill="0" applyBorder="0" applyAlignment="0" applyProtection="0"/>
    <xf numFmtId="0" fontId="35" fillId="0" borderId="0">
      <alignment vertical="center"/>
    </xf>
    <xf numFmtId="0" fontId="13" fillId="0" borderId="0"/>
    <xf numFmtId="0" fontId="13" fillId="0" borderId="0"/>
    <xf numFmtId="0" fontId="14" fillId="0" borderId="0" applyBorder="0">
      <alignment vertical="center"/>
    </xf>
    <xf numFmtId="0" fontId="21" fillId="0" borderId="0"/>
    <xf numFmtId="0" fontId="4" fillId="0" borderId="0">
      <alignment vertical="center"/>
    </xf>
    <xf numFmtId="0" fontId="55" fillId="0" borderId="0" applyFill="0" applyBorder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87" fillId="0" borderId="0"/>
    <xf numFmtId="0" fontId="89" fillId="16" borderId="8" applyNumberFormat="0" applyFont="0" applyAlignment="0" applyProtection="0">
      <alignment vertical="center"/>
    </xf>
    <xf numFmtId="0" fontId="89" fillId="16" borderId="8" applyNumberFormat="0" applyFont="0" applyAlignment="0" applyProtection="0">
      <alignment vertical="center"/>
    </xf>
    <xf numFmtId="0" fontId="89" fillId="16" borderId="8" applyNumberFormat="0" applyFont="0" applyAlignment="0" applyProtection="0">
      <alignment vertical="center"/>
    </xf>
    <xf numFmtId="0" fontId="89" fillId="16" borderId="8" applyNumberFormat="0" applyFont="0" applyAlignment="0" applyProtection="0">
      <alignment vertical="center"/>
    </xf>
    <xf numFmtId="38" fontId="26" fillId="0" borderId="0" applyFont="0" applyFill="0" applyBorder="0" applyAlignment="0" applyProtection="0"/>
    <xf numFmtId="0" fontId="88" fillId="0" borderId="0"/>
    <xf numFmtId="0" fontId="91" fillId="0" borderId="0"/>
    <xf numFmtId="213" fontId="9" fillId="0" borderId="0">
      <alignment vertical="center"/>
    </xf>
    <xf numFmtId="213" fontId="9" fillId="0" borderId="0"/>
    <xf numFmtId="213" fontId="2" fillId="0" borderId="0"/>
    <xf numFmtId="213" fontId="2" fillId="0" borderId="0"/>
    <xf numFmtId="0" fontId="1" fillId="0" borderId="0"/>
  </cellStyleXfs>
  <cellXfs count="153">
    <xf numFmtId="0" fontId="0" fillId="0" borderId="0" xfId="0"/>
    <xf numFmtId="0" fontId="2" fillId="0" borderId="0" xfId="7307"/>
    <xf numFmtId="0" fontId="89" fillId="0" borderId="0" xfId="5227">
      <alignment vertical="center"/>
    </xf>
    <xf numFmtId="0" fontId="89" fillId="0" borderId="0" xfId="6871" applyAlignment="1">
      <alignment horizontal="right" vertical="center"/>
    </xf>
    <xf numFmtId="0" fontId="89" fillId="0" borderId="0" xfId="6871" applyAlignment="1">
      <alignment horizontal="left" vertical="center"/>
    </xf>
    <xf numFmtId="0" fontId="89" fillId="0" borderId="0" xfId="6871"/>
    <xf numFmtId="41" fontId="89" fillId="0" borderId="0" xfId="5227" applyNumberFormat="1">
      <alignment vertical="center"/>
    </xf>
    <xf numFmtId="213" fontId="0" fillId="0" borderId="0" xfId="290" applyNumberFormat="1" applyFont="1" applyFill="1" applyAlignment="1"/>
    <xf numFmtId="213" fontId="0" fillId="0" borderId="0" xfId="6947" applyNumberFormat="1" applyFont="1" applyFill="1" applyAlignment="1"/>
    <xf numFmtId="213" fontId="4" fillId="0" borderId="0" xfId="6947" applyNumberFormat="1" applyFont="1" applyFill="1" applyAlignment="1"/>
    <xf numFmtId="213" fontId="4" fillId="0" borderId="0" xfId="6947" applyNumberFormat="1" applyFont="1" applyFill="1" applyBorder="1" applyAlignment="1"/>
    <xf numFmtId="213" fontId="4" fillId="0" borderId="0" xfId="290" applyNumberFormat="1" applyFont="1" applyFill="1" applyAlignment="1"/>
    <xf numFmtId="188" fontId="4" fillId="0" borderId="0" xfId="290" applyNumberFormat="1" applyFont="1" applyFill="1" applyAlignment="1"/>
    <xf numFmtId="188" fontId="0" fillId="0" borderId="0" xfId="290" applyNumberFormat="1" applyFont="1" applyFill="1" applyAlignment="1"/>
    <xf numFmtId="188" fontId="0" fillId="0" borderId="0" xfId="6947" applyNumberFormat="1" applyFont="1" applyFill="1" applyAlignment="1"/>
    <xf numFmtId="188" fontId="4" fillId="0" borderId="0" xfId="6947" applyNumberFormat="1" applyFont="1" applyFill="1" applyAlignment="1"/>
    <xf numFmtId="188" fontId="4" fillId="0" borderId="0" xfId="6947" applyNumberFormat="1" applyFont="1" applyFill="1" applyBorder="1" applyAlignment="1"/>
    <xf numFmtId="213" fontId="89" fillId="0" borderId="0" xfId="290" applyNumberFormat="1"/>
    <xf numFmtId="188" fontId="93" fillId="0" borderId="1" xfId="7307" applyNumberFormat="1" applyFont="1" applyBorder="1" applyAlignment="1">
      <alignment horizontal="center" vertical="center"/>
    </xf>
    <xf numFmtId="206" fontId="92" fillId="0" borderId="1" xfId="4083" applyNumberFormat="1" applyFont="1" applyBorder="1" applyAlignment="1">
      <alignment horizontal="center" vertical="center"/>
    </xf>
    <xf numFmtId="0" fontId="93" fillId="0" borderId="1" xfId="7307" applyFont="1" applyBorder="1" applyAlignment="1">
      <alignment horizontal="center" vertical="center"/>
    </xf>
    <xf numFmtId="0" fontId="93" fillId="0" borderId="22" xfId="7307" applyFont="1" applyBorder="1"/>
    <xf numFmtId="214" fontId="5" fillId="0" borderId="0" xfId="2492" applyNumberFormat="1" applyFont="1" applyFill="1" applyBorder="1" applyAlignment="1">
      <alignment horizontal="center" vertical="center" wrapText="1"/>
    </xf>
    <xf numFmtId="3" fontId="95" fillId="0" borderId="1" xfId="6947" applyNumberFormat="1" applyFont="1" applyFill="1" applyBorder="1" applyAlignment="1">
      <alignment horizontal="center" vertical="center"/>
    </xf>
    <xf numFmtId="1" fontId="95" fillId="5" borderId="1" xfId="2492" applyNumberFormat="1" applyFont="1" applyFill="1" applyBorder="1" applyAlignment="1">
      <alignment horizontal="center" vertical="center"/>
    </xf>
    <xf numFmtId="214" fontId="95" fillId="0" borderId="1" xfId="2492" applyNumberFormat="1" applyFont="1" applyFill="1" applyBorder="1" applyAlignment="1">
      <alignment horizontal="center" vertical="center"/>
    </xf>
    <xf numFmtId="1" fontId="100" fillId="0" borderId="1" xfId="181" applyNumberFormat="1" applyFont="1" applyFill="1" applyBorder="1" applyAlignment="1">
      <alignment horizontal="center" vertical="center" wrapText="1"/>
    </xf>
    <xf numFmtId="214" fontId="95" fillId="0" borderId="22" xfId="2492" applyNumberFormat="1" applyFont="1" applyFill="1" applyBorder="1" applyAlignment="1">
      <alignment horizontal="center" vertical="center"/>
    </xf>
    <xf numFmtId="1" fontId="100" fillId="0" borderId="22" xfId="181" applyNumberFormat="1" applyFont="1" applyFill="1" applyBorder="1" applyAlignment="1">
      <alignment horizontal="center" vertical="center" wrapText="1"/>
    </xf>
    <xf numFmtId="1" fontId="95" fillId="5" borderId="1" xfId="181" applyNumberFormat="1" applyFont="1" applyFill="1" applyBorder="1" applyAlignment="1">
      <alignment horizontal="center" vertical="center" wrapText="1"/>
    </xf>
    <xf numFmtId="3" fontId="95" fillId="0" borderId="22" xfId="6947" applyNumberFormat="1" applyFont="1" applyFill="1" applyBorder="1" applyAlignment="1">
      <alignment horizontal="center" vertical="center"/>
    </xf>
    <xf numFmtId="3" fontId="95" fillId="3" borderId="22" xfId="6947" applyNumberFormat="1" applyFont="1" applyFill="1" applyBorder="1" applyAlignment="1">
      <alignment horizontal="center" vertical="center"/>
    </xf>
    <xf numFmtId="3" fontId="95" fillId="3" borderId="1" xfId="6947" applyNumberFormat="1" applyFont="1" applyFill="1" applyBorder="1" applyAlignment="1">
      <alignment horizontal="center" vertical="center"/>
    </xf>
    <xf numFmtId="213" fontId="95" fillId="0" borderId="0" xfId="6947" applyNumberFormat="1" applyFont="1" applyFill="1" applyBorder="1" applyAlignment="1">
      <alignment horizontal="center" vertical="center"/>
    </xf>
    <xf numFmtId="1" fontId="95" fillId="0" borderId="0" xfId="2492" applyNumberFormat="1" applyFont="1" applyFill="1" applyBorder="1" applyAlignment="1">
      <alignment horizontal="center" vertical="center"/>
    </xf>
    <xf numFmtId="213" fontId="95" fillId="5" borderId="1" xfId="6947" applyNumberFormat="1" applyFont="1" applyFill="1" applyBorder="1" applyAlignment="1">
      <alignment horizontal="center" vertical="center"/>
    </xf>
    <xf numFmtId="1" fontId="100" fillId="5" borderId="22" xfId="181" applyNumberFormat="1" applyFont="1" applyFill="1" applyBorder="1" applyAlignment="1">
      <alignment horizontal="center" vertical="center" wrapText="1"/>
    </xf>
    <xf numFmtId="179" fontId="100" fillId="0" borderId="1" xfId="6947" applyNumberFormat="1" applyFont="1" applyFill="1" applyBorder="1" applyAlignment="1">
      <alignment horizontal="center" vertical="center"/>
    </xf>
    <xf numFmtId="1" fontId="100" fillId="0" borderId="1" xfId="6947" applyNumberFormat="1" applyFont="1" applyFill="1" applyBorder="1" applyAlignment="1">
      <alignment horizontal="center" vertical="center"/>
    </xf>
    <xf numFmtId="1" fontId="95" fillId="5" borderId="22" xfId="2492" applyNumberFormat="1" applyFont="1" applyFill="1" applyBorder="1" applyAlignment="1">
      <alignment horizontal="center" vertical="center"/>
    </xf>
    <xf numFmtId="214" fontId="95" fillId="0" borderId="0" xfId="2492" applyNumberFormat="1" applyFont="1" applyFill="1" applyBorder="1" applyAlignment="1">
      <alignment horizontal="center" vertical="center" wrapText="1"/>
    </xf>
    <xf numFmtId="1" fontId="100" fillId="0" borderId="0" xfId="181" applyNumberFormat="1" applyFont="1" applyFill="1" applyBorder="1" applyAlignment="1">
      <alignment horizontal="center" vertical="center" wrapText="1"/>
    </xf>
    <xf numFmtId="214" fontId="100" fillId="0" borderId="22" xfId="2492" applyNumberFormat="1" applyFont="1" applyFill="1" applyBorder="1" applyAlignment="1">
      <alignment horizontal="center" vertical="center"/>
    </xf>
    <xf numFmtId="213" fontId="95" fillId="5" borderId="4" xfId="6947" applyNumberFormat="1" applyFont="1" applyFill="1" applyBorder="1" applyAlignment="1">
      <alignment horizontal="center" vertical="center"/>
    </xf>
    <xf numFmtId="214" fontId="101" fillId="0" borderId="0" xfId="2492" applyNumberFormat="1" applyFont="1" applyFill="1" applyBorder="1" applyAlignment="1">
      <alignment horizontal="center" vertical="center"/>
    </xf>
    <xf numFmtId="214" fontId="102" fillId="2" borderId="22" xfId="2492" applyNumberFormat="1" applyFont="1" applyFill="1" applyBorder="1" applyAlignment="1">
      <alignment horizontal="center" vertical="center"/>
    </xf>
    <xf numFmtId="213" fontId="95" fillId="4" borderId="1" xfId="6947" applyNumberFormat="1" applyFont="1" applyFill="1" applyBorder="1" applyAlignment="1">
      <alignment horizontal="center" vertical="center"/>
    </xf>
    <xf numFmtId="213" fontId="103" fillId="0" borderId="0" xfId="290" applyNumberFormat="1" applyFont="1" applyFill="1" applyAlignment="1">
      <alignment vertical="center"/>
    </xf>
    <xf numFmtId="213" fontId="107" fillId="0" borderId="0" xfId="290" applyNumberFormat="1" applyFont="1" applyFill="1" applyAlignment="1"/>
    <xf numFmtId="213" fontId="107" fillId="0" borderId="22" xfId="290" applyNumberFormat="1" applyFont="1" applyFill="1" applyBorder="1" applyAlignment="1"/>
    <xf numFmtId="188" fontId="107" fillId="0" borderId="0" xfId="290" applyNumberFormat="1" applyFont="1" applyFill="1" applyAlignment="1"/>
    <xf numFmtId="0" fontId="107" fillId="0" borderId="0" xfId="290" applyNumberFormat="1" applyFont="1" applyFill="1" applyAlignment="1"/>
    <xf numFmtId="1" fontId="108" fillId="2" borderId="22" xfId="290" applyNumberFormat="1" applyFont="1" applyFill="1" applyBorder="1" applyAlignment="1">
      <alignment horizontal="center" vertical="center"/>
    </xf>
    <xf numFmtId="213" fontId="92" fillId="0" borderId="0" xfId="290" applyNumberFormat="1" applyFont="1" applyFill="1" applyAlignment="1"/>
    <xf numFmtId="213" fontId="107" fillId="0" borderId="0" xfId="290" applyNumberFormat="1" applyFont="1" applyFill="1" applyBorder="1" applyAlignment="1">
      <alignment horizontal="left" vertical="center"/>
    </xf>
    <xf numFmtId="213" fontId="107" fillId="5" borderId="0" xfId="290" applyNumberFormat="1" applyFont="1" applyFill="1" applyAlignment="1"/>
    <xf numFmtId="213" fontId="107" fillId="5" borderId="22" xfId="290" applyNumberFormat="1" applyFont="1" applyFill="1" applyBorder="1" applyAlignment="1"/>
    <xf numFmtId="213" fontId="107" fillId="5" borderId="1" xfId="290" applyNumberFormat="1" applyFont="1" applyFill="1" applyBorder="1" applyAlignment="1">
      <alignment horizontal="center" vertical="center" wrapText="1"/>
    </xf>
    <xf numFmtId="213" fontId="94" fillId="0" borderId="0" xfId="290" applyNumberFormat="1" applyFont="1" applyFill="1" applyAlignment="1"/>
    <xf numFmtId="206" fontId="95" fillId="0" borderId="1" xfId="290" applyNumberFormat="1" applyFont="1" applyFill="1" applyBorder="1" applyAlignment="1">
      <alignment horizontal="center" vertical="center" wrapText="1"/>
    </xf>
    <xf numFmtId="1" fontId="95" fillId="0" borderId="1" xfId="290" applyNumberFormat="1" applyFont="1" applyFill="1" applyBorder="1" applyAlignment="1">
      <alignment horizontal="center" vertical="center"/>
    </xf>
    <xf numFmtId="1" fontId="102" fillId="2" borderId="1" xfId="290" applyNumberFormat="1" applyFont="1" applyFill="1" applyBorder="1" applyAlignment="1">
      <alignment horizontal="center" vertical="center"/>
    </xf>
    <xf numFmtId="1" fontId="100" fillId="0" borderId="1" xfId="290" applyNumberFormat="1" applyFont="1" applyFill="1" applyBorder="1" applyAlignment="1">
      <alignment horizontal="center" vertical="center"/>
    </xf>
    <xf numFmtId="213" fontId="95" fillId="0" borderId="0" xfId="290" applyNumberFormat="1" applyFont="1" applyFill="1" applyAlignment="1">
      <alignment horizontal="left" vertical="center"/>
    </xf>
    <xf numFmtId="213" fontId="95" fillId="0" borderId="0" xfId="290" applyNumberFormat="1" applyFont="1" applyFill="1" applyAlignment="1"/>
    <xf numFmtId="0" fontId="92" fillId="0" borderId="0" xfId="5227" applyFont="1">
      <alignment vertical="center"/>
    </xf>
    <xf numFmtId="0" fontId="105" fillId="0" borderId="0" xfId="5227" applyFont="1" applyBorder="1" applyAlignment="1">
      <alignment horizontal="center" vertical="center"/>
    </xf>
    <xf numFmtId="0" fontId="109" fillId="0" borderId="0" xfId="5227" applyFont="1" applyBorder="1" applyAlignment="1">
      <alignment horizontal="center" vertical="center"/>
    </xf>
    <xf numFmtId="0" fontId="109" fillId="0" borderId="0" xfId="5227" applyFont="1" applyAlignment="1">
      <alignment horizontal="center" vertical="center"/>
    </xf>
    <xf numFmtId="0" fontId="92" fillId="3" borderId="1" xfId="5227" applyFont="1" applyFill="1" applyBorder="1" applyAlignment="1">
      <alignment horizontal="center" vertical="center"/>
    </xf>
    <xf numFmtId="0" fontId="92" fillId="0" borderId="1" xfId="5227" applyFont="1" applyBorder="1" applyAlignment="1">
      <alignment horizontal="center" vertical="center"/>
    </xf>
    <xf numFmtId="41" fontId="92" fillId="0" borderId="1" xfId="5227" applyNumberFormat="1" applyFont="1" applyBorder="1" applyAlignment="1">
      <alignment horizontal="center" vertical="center"/>
    </xf>
    <xf numFmtId="0" fontId="92" fillId="0" borderId="22" xfId="5227" applyFont="1" applyBorder="1" applyAlignment="1">
      <alignment horizontal="center" vertical="center"/>
    </xf>
    <xf numFmtId="41" fontId="92" fillId="0" borderId="22" xfId="5227" applyNumberFormat="1" applyFont="1" applyBorder="1" applyAlignment="1">
      <alignment horizontal="center" vertical="center"/>
    </xf>
    <xf numFmtId="41" fontId="104" fillId="0" borderId="1" xfId="5227" applyNumberFormat="1" applyFont="1" applyBorder="1" applyAlignment="1">
      <alignment horizontal="center" vertical="center"/>
    </xf>
    <xf numFmtId="0" fontId="93" fillId="3" borderId="1" xfId="7307" applyFont="1" applyFill="1" applyBorder="1" applyAlignment="1">
      <alignment horizontal="center" vertical="center"/>
    </xf>
    <xf numFmtId="0" fontId="93" fillId="0" borderId="1" xfId="7307" applyFont="1" applyBorder="1" applyAlignment="1">
      <alignment horizontal="center" vertical="center"/>
    </xf>
    <xf numFmtId="188" fontId="93" fillId="0" borderId="1" xfId="7307" applyNumberFormat="1" applyFont="1" applyBorder="1" applyAlignment="1">
      <alignment horizontal="right" vertical="center"/>
    </xf>
    <xf numFmtId="0" fontId="93" fillId="0" borderId="22" xfId="7307" applyFont="1" applyBorder="1" applyAlignment="1">
      <alignment vertical="center"/>
    </xf>
    <xf numFmtId="206" fontId="92" fillId="0" borderId="1" xfId="4083" applyNumberFormat="1" applyFont="1" applyBorder="1" applyAlignment="1">
      <alignment horizontal="right" vertical="center"/>
    </xf>
    <xf numFmtId="0" fontId="93" fillId="0" borderId="0" xfId="7307" applyFont="1"/>
    <xf numFmtId="0" fontId="93" fillId="0" borderId="0" xfId="7307" applyFont="1" applyAlignment="1">
      <alignment horizontal="right"/>
    </xf>
    <xf numFmtId="0" fontId="93" fillId="0" borderId="1" xfId="7307" applyFont="1" applyBorder="1" applyAlignment="1">
      <alignment horizontal="center" vertical="center"/>
    </xf>
    <xf numFmtId="206" fontId="95" fillId="0" borderId="1" xfId="290" applyNumberFormat="1" applyFont="1" applyFill="1" applyBorder="1" applyAlignment="1">
      <alignment horizontal="center" vertical="center"/>
    </xf>
    <xf numFmtId="1" fontId="95" fillId="4" borderId="1" xfId="290" applyNumberFormat="1" applyFont="1" applyFill="1" applyBorder="1" applyAlignment="1">
      <alignment horizontal="center" vertical="center"/>
    </xf>
    <xf numFmtId="0" fontId="93" fillId="0" borderId="1" xfId="7307" applyFont="1" applyBorder="1" applyAlignment="1">
      <alignment horizontal="center" vertical="center"/>
    </xf>
    <xf numFmtId="0" fontId="93" fillId="0" borderId="22" xfId="7307" applyFont="1" applyBorder="1" applyAlignment="1">
      <alignment horizontal="center" vertical="center"/>
    </xf>
    <xf numFmtId="206" fontId="92" fillId="0" borderId="22" xfId="4083" applyNumberFormat="1" applyFont="1" applyBorder="1" applyAlignment="1">
      <alignment horizontal="center" vertical="center"/>
    </xf>
    <xf numFmtId="41" fontId="104" fillId="0" borderId="22" xfId="5227" applyNumberFormat="1" applyFont="1" applyBorder="1" applyAlignment="1">
      <alignment horizontal="center" vertical="center"/>
    </xf>
    <xf numFmtId="0" fontId="98" fillId="5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9" fillId="0" borderId="22" xfId="0" applyFont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113" fillId="0" borderId="22" xfId="0" applyFont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vertical="top" wrapText="1"/>
    </xf>
    <xf numFmtId="0" fontId="0" fillId="0" borderId="22" xfId="0" applyFill="1" applyBorder="1" applyAlignment="1">
      <alignment vertical="center" wrapText="1"/>
    </xf>
    <xf numFmtId="0" fontId="9" fillId="0" borderId="0" xfId="6871" applyFont="1"/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2" fillId="0" borderId="4" xfId="0" applyFont="1" applyBorder="1" applyAlignment="1">
      <alignment horizontal="center" vertical="center" wrapText="1"/>
    </xf>
    <xf numFmtId="0" fontId="113" fillId="0" borderId="28" xfId="0" applyFont="1" applyBorder="1" applyAlignment="1">
      <alignment horizontal="center" vertical="center" wrapText="1"/>
    </xf>
    <xf numFmtId="0" fontId="113" fillId="0" borderId="4" xfId="0" applyFont="1" applyBorder="1" applyAlignment="1">
      <alignment horizontal="center" vertical="center" wrapText="1"/>
    </xf>
    <xf numFmtId="0" fontId="113" fillId="0" borderId="5" xfId="0" applyFont="1" applyBorder="1" applyAlignment="1">
      <alignment horizontal="center" vertical="center" wrapText="1"/>
    </xf>
    <xf numFmtId="213" fontId="106" fillId="0" borderId="0" xfId="290" applyNumberFormat="1" applyFont="1" applyFill="1" applyBorder="1" applyAlignment="1">
      <alignment horizontal="center" vertical="center" wrapText="1"/>
    </xf>
    <xf numFmtId="213" fontId="95" fillId="0" borderId="1" xfId="290" applyNumberFormat="1" applyFont="1" applyFill="1" applyBorder="1" applyAlignment="1">
      <alignment horizontal="center" vertical="center" wrapText="1"/>
    </xf>
    <xf numFmtId="213" fontId="107" fillId="0" borderId="0" xfId="290" applyNumberFormat="1" applyFont="1" applyFill="1" applyBorder="1" applyAlignment="1">
      <alignment horizontal="left" vertical="center" wrapText="1"/>
    </xf>
    <xf numFmtId="213" fontId="107" fillId="5" borderId="1" xfId="290" applyNumberFormat="1" applyFont="1" applyFill="1" applyBorder="1" applyAlignment="1">
      <alignment horizontal="center" vertical="center" wrapText="1"/>
    </xf>
    <xf numFmtId="213" fontId="95" fillId="4" borderId="1" xfId="290" applyNumberFormat="1" applyFont="1" applyFill="1" applyBorder="1" applyAlignment="1">
      <alignment horizontal="center" vertical="center" wrapText="1"/>
    </xf>
    <xf numFmtId="213" fontId="95" fillId="2" borderId="1" xfId="290" applyNumberFormat="1" applyFont="1" applyFill="1" applyBorder="1" applyAlignment="1">
      <alignment horizontal="center" vertical="center" wrapText="1"/>
    </xf>
    <xf numFmtId="213" fontId="94" fillId="5" borderId="1" xfId="290" applyNumberFormat="1" applyFont="1" applyFill="1" applyBorder="1" applyAlignment="1">
      <alignment horizontal="center" vertical="center"/>
    </xf>
    <xf numFmtId="213" fontId="96" fillId="0" borderId="3" xfId="290" applyNumberFormat="1" applyFont="1" applyFill="1" applyBorder="1" applyAlignment="1">
      <alignment horizontal="center" vertical="center"/>
    </xf>
    <xf numFmtId="213" fontId="96" fillId="0" borderId="3" xfId="6947" applyNumberFormat="1" applyFont="1" applyFill="1" applyBorder="1" applyAlignment="1">
      <alignment horizontal="center" vertical="center"/>
    </xf>
    <xf numFmtId="213" fontId="96" fillId="0" borderId="24" xfId="6947" applyNumberFormat="1" applyFont="1" applyFill="1" applyBorder="1" applyAlignment="1">
      <alignment horizontal="center" vertical="center"/>
    </xf>
    <xf numFmtId="213" fontId="95" fillId="4" borderId="1" xfId="6947" applyNumberFormat="1" applyFont="1" applyFill="1" applyBorder="1" applyAlignment="1">
      <alignment horizontal="center" vertical="center"/>
    </xf>
    <xf numFmtId="3" fontId="95" fillId="0" borderId="23" xfId="6947" applyNumberFormat="1" applyFont="1" applyFill="1" applyBorder="1" applyAlignment="1">
      <alignment horizontal="center" vertical="center"/>
    </xf>
    <xf numFmtId="3" fontId="95" fillId="0" borderId="25" xfId="6947" applyNumberFormat="1" applyFont="1" applyFill="1" applyBorder="1" applyAlignment="1">
      <alignment horizontal="center" vertical="center"/>
    </xf>
    <xf numFmtId="213" fontId="95" fillId="5" borderId="1" xfId="6947" applyNumberFormat="1" applyFont="1" applyFill="1" applyBorder="1" applyAlignment="1">
      <alignment horizontal="center" vertical="center"/>
    </xf>
    <xf numFmtId="214" fontId="95" fillId="0" borderId="4" xfId="2492" applyNumberFormat="1" applyFont="1" applyFill="1" applyBorder="1" applyAlignment="1">
      <alignment horizontal="center" vertical="center" wrapText="1"/>
    </xf>
    <xf numFmtId="214" fontId="95" fillId="0" borderId="5" xfId="2492" applyNumberFormat="1" applyFont="1" applyFill="1" applyBorder="1" applyAlignment="1">
      <alignment horizontal="center" vertical="center" wrapText="1"/>
    </xf>
    <xf numFmtId="214" fontId="95" fillId="5" borderId="26" xfId="2492" applyNumberFormat="1" applyFont="1" applyFill="1" applyBorder="1" applyAlignment="1">
      <alignment horizontal="center" vertical="center"/>
    </xf>
    <xf numFmtId="214" fontId="95" fillId="5" borderId="27" xfId="2492" applyNumberFormat="1" applyFont="1" applyFill="1" applyBorder="1" applyAlignment="1">
      <alignment horizontal="center" vertical="center"/>
    </xf>
    <xf numFmtId="213" fontId="95" fillId="0" borderId="1" xfId="6947" applyNumberFormat="1" applyFont="1" applyFill="1" applyBorder="1" applyAlignment="1">
      <alignment horizontal="center" vertical="center"/>
    </xf>
    <xf numFmtId="3" fontId="95" fillId="0" borderId="1" xfId="6947" applyNumberFormat="1" applyFont="1" applyFill="1" applyBorder="1" applyAlignment="1">
      <alignment horizontal="center" vertical="center"/>
    </xf>
    <xf numFmtId="213" fontId="95" fillId="0" borderId="0" xfId="6947" applyNumberFormat="1" applyFont="1" applyFill="1" applyBorder="1" applyAlignment="1">
      <alignment horizontal="left" vertical="top" wrapText="1"/>
    </xf>
    <xf numFmtId="214" fontId="99" fillId="0" borderId="23" xfId="2492" applyNumberFormat="1" applyFont="1" applyFill="1" applyBorder="1" applyAlignment="1">
      <alignment horizontal="center" vertical="center"/>
    </xf>
    <xf numFmtId="214" fontId="99" fillId="0" borderId="25" xfId="2492" applyNumberFormat="1" applyFont="1" applyFill="1" applyBorder="1" applyAlignment="1">
      <alignment horizontal="center" vertical="center"/>
    </xf>
    <xf numFmtId="214" fontId="98" fillId="2" borderId="1" xfId="2492" applyNumberFormat="1" applyFont="1" applyFill="1" applyBorder="1" applyAlignment="1">
      <alignment horizontal="center" vertical="center" wrapText="1"/>
    </xf>
    <xf numFmtId="3" fontId="95" fillId="3" borderId="23" xfId="6947" applyNumberFormat="1" applyFont="1" applyFill="1" applyBorder="1" applyAlignment="1">
      <alignment horizontal="center" vertical="center"/>
    </xf>
    <xf numFmtId="3" fontId="95" fillId="3" borderId="25" xfId="6947" applyNumberFormat="1" applyFont="1" applyFill="1" applyBorder="1" applyAlignment="1">
      <alignment horizontal="center" vertical="center"/>
    </xf>
    <xf numFmtId="213" fontId="94" fillId="4" borderId="1" xfId="290" applyNumberFormat="1" applyFont="1" applyFill="1" applyBorder="1" applyAlignment="1">
      <alignment horizontal="center" vertical="center"/>
    </xf>
    <xf numFmtId="214" fontId="95" fillId="0" borderId="23" xfId="2492" applyNumberFormat="1" applyFont="1" applyFill="1" applyBorder="1" applyAlignment="1">
      <alignment horizontal="center" vertical="center" wrapText="1"/>
    </xf>
    <xf numFmtId="214" fontId="95" fillId="0" borderId="25" xfId="2492" applyNumberFormat="1" applyFont="1" applyFill="1" applyBorder="1" applyAlignment="1">
      <alignment horizontal="center" vertical="center" wrapText="1"/>
    </xf>
    <xf numFmtId="213" fontId="95" fillId="0" borderId="22" xfId="6947" applyNumberFormat="1" applyFont="1" applyFill="1" applyBorder="1" applyAlignment="1">
      <alignment horizontal="center" vertical="center"/>
    </xf>
    <xf numFmtId="213" fontId="95" fillId="5" borderId="4" xfId="6947" applyNumberFormat="1" applyFont="1" applyFill="1" applyBorder="1" applyAlignment="1">
      <alignment horizontal="center" vertical="center"/>
    </xf>
    <xf numFmtId="214" fontId="95" fillId="5" borderId="23" xfId="2492" applyNumberFormat="1" applyFont="1" applyFill="1" applyBorder="1" applyAlignment="1">
      <alignment horizontal="center" vertical="center" wrapText="1"/>
    </xf>
    <xf numFmtId="214" fontId="95" fillId="5" borderId="25" xfId="2492" applyNumberFormat="1" applyFont="1" applyFill="1" applyBorder="1" applyAlignment="1">
      <alignment horizontal="center" vertical="center" wrapText="1"/>
    </xf>
    <xf numFmtId="214" fontId="97" fillId="4" borderId="1" xfId="2492" applyNumberFormat="1" applyFont="1" applyFill="1" applyBorder="1" applyAlignment="1">
      <alignment horizontal="center" vertical="center"/>
    </xf>
    <xf numFmtId="213" fontId="95" fillId="0" borderId="23" xfId="6947" applyNumberFormat="1" applyFont="1" applyFill="1" applyBorder="1" applyAlignment="1">
      <alignment horizontal="center" vertical="center" wrapText="1"/>
    </xf>
    <xf numFmtId="213" fontId="95" fillId="0" borderId="25" xfId="6947" applyNumberFormat="1" applyFont="1" applyFill="1" applyBorder="1" applyAlignment="1">
      <alignment horizontal="center" vertical="center" wrapText="1"/>
    </xf>
    <xf numFmtId="3" fontId="95" fillId="3" borderId="1" xfId="6947" applyNumberFormat="1" applyFont="1" applyFill="1" applyBorder="1" applyAlignment="1">
      <alignment horizontal="center" vertical="center"/>
    </xf>
    <xf numFmtId="0" fontId="105" fillId="0" borderId="0" xfId="5227" applyFont="1" applyAlignment="1">
      <alignment horizontal="center" vertical="center" wrapText="1"/>
    </xf>
    <xf numFmtId="0" fontId="92" fillId="3" borderId="1" xfId="5227" applyFont="1" applyFill="1" applyBorder="1" applyAlignment="1">
      <alignment horizontal="center" vertical="center"/>
    </xf>
    <xf numFmtId="0" fontId="92" fillId="3" borderId="23" xfId="5227" applyFont="1" applyFill="1" applyBorder="1" applyAlignment="1">
      <alignment horizontal="center" vertical="center"/>
    </xf>
    <xf numFmtId="0" fontId="92" fillId="3" borderId="2" xfId="5227" applyFont="1" applyFill="1" applyBorder="1" applyAlignment="1">
      <alignment horizontal="center" vertical="center"/>
    </xf>
    <xf numFmtId="0" fontId="92" fillId="3" borderId="25" xfId="5227" applyFont="1" applyFill="1" applyBorder="1" applyAlignment="1">
      <alignment horizontal="center" vertical="center"/>
    </xf>
    <xf numFmtId="0" fontId="93" fillId="0" borderId="1" xfId="7307" applyFont="1" applyBorder="1" applyAlignment="1">
      <alignment horizontal="center" vertical="center"/>
    </xf>
    <xf numFmtId="0" fontId="110" fillId="0" borderId="3" xfId="7307" applyFont="1" applyBorder="1" applyAlignment="1">
      <alignment horizontal="center" vertical="center"/>
    </xf>
  </cellXfs>
  <cellStyles count="7483">
    <cellStyle name=" 3]_x000d__x000a_Zoomed=1_x000d__x000a_Row=0_x000d__x000a_Column=0_x000d__x000a_Height=300_x000d__x000a_Width=300_x000d__x000a_FontName=細明體_x000d__x000a_FontStyle=0_x000d__x000a_FontSize=9_x000d__x000a_PrtFontName=Co" xfId="272"/>
    <cellStyle name=" 3]_x000d__x000a_Zoomed=1_x000d__x000a_Row=0_x000d__x000a_Column=0_x000d__x000a_Height=300_x000d__x000a_Width=300_x000d__x000a_FontName=細明體_x000d__x000a_FontStyle=0_x000d__x000a_FontSize=9_x000d__x000a_PrtFontName=Co 2" xfId="280"/>
    <cellStyle name=" 3]_x000d__x000a_Zoomed=1_x000d__x000a_Row=0_x000d__x000a_Column=0_x000d__x000a_Height=300_x000d__x000a_Width=300_x000d__x000a_FontName=細明體_x000d__x000a_FontStyle=0_x000d__x000a_FontSize=9_x000d__x000a_PrtFontName=Co 2 2" xfId="291"/>
    <cellStyle name=" 3]_x000d__x000a_Zoomed=1_x000d__x000a_Row=0_x000d__x000a_Column=0_x000d__x000a_Height=300_x000d__x000a_Width=300_x000d__x000a_FontName=細明體_x000d__x000a_FontStyle=0_x000d__x000a_FontSize=9_x000d__x000a_PrtFontName=Co 2 2 2" xfId="121"/>
    <cellStyle name=" 3]_x000d__x000a_Zoomed=1_x000d__x000a_Row=0_x000d__x000a_Column=0_x000d__x000a_Height=300_x000d__x000a_Width=300_x000d__x000a_FontName=細明體_x000d__x000a_FontStyle=0_x000d__x000a_FontSize=9_x000d__x000a_PrtFontName=Co 2 2 3" xfId="249"/>
    <cellStyle name=" 3]_x000d__x000a_Zoomed=1_x000d__x000a_Row=0_x000d__x000a_Column=0_x000d__x000a_Height=300_x000d__x000a_Width=300_x000d__x000a_FontName=細明體_x000d__x000a_FontStyle=0_x000d__x000a_FontSize=9_x000d__x000a_PrtFontName=Co 2 3" xfId="299"/>
    <cellStyle name=" 3]_x000d__x000a_Zoomed=1_x000d__x000a_Row=0_x000d__x000a_Column=0_x000d__x000a_Height=300_x000d__x000a_Width=300_x000d__x000a_FontName=細明體_x000d__x000a_FontStyle=0_x000d__x000a_FontSize=9_x000d__x000a_PrtFontName=Co 2 4" xfId="300"/>
    <cellStyle name=" 3]_x000d__x000a_Zoomed=1_x000d__x000a_Row=0_x000d__x000a_Column=0_x000d__x000a_Height=300_x000d__x000a_Width=300_x000d__x000a_FontName=細明體_x000d__x000a_FontStyle=0_x000d__x000a_FontSize=9_x000d__x000a_PrtFontName=Co 2 5" xfId="302"/>
    <cellStyle name=" 3]_x000d__x000a_Zoomed=1_x000d__x000a_Row=0_x000d__x000a_Column=0_x000d__x000a_Height=300_x000d__x000a_Width=300_x000d__x000a_FontName=細明體_x000d__x000a_FontStyle=0_x000d__x000a_FontSize=9_x000d__x000a_PrtFontName=Co 3" xfId="285"/>
    <cellStyle name=" 3]_x000d__x000a_Zoomed=1_x000d__x000a_Row=0_x000d__x000a_Column=0_x000d__x000a_Height=300_x000d__x000a_Width=300_x000d__x000a_FontName=細明體_x000d__x000a_FontStyle=0_x000d__x000a_FontSize=9_x000d__x000a_PrtFontName=Co 3 2" xfId="304"/>
    <cellStyle name=" 3]_x000d__x000a_Zoomed=1_x000d__x000a_Row=0_x000d__x000a_Column=0_x000d__x000a_Height=300_x000d__x000a_Width=300_x000d__x000a_FontName=細明體_x000d__x000a_FontStyle=0_x000d__x000a_FontSize=9_x000d__x000a_PrtFontName=Co 3 3" xfId="307"/>
    <cellStyle name=" 3]_x000d__x000a_Zoomed=1_x000d__x000a_Row=0_x000d__x000a_Column=0_x000d__x000a_Height=300_x000d__x000a_Width=300_x000d__x000a_FontName=細明體_x000d__x000a_FontStyle=0_x000d__x000a_FontSize=9_x000d__x000a_PrtFontName=Co 3 4" xfId="316"/>
    <cellStyle name=" 3]_x000d__x000a_Zoomed=1_x000d__x000a_Row=0_x000d__x000a_Column=0_x000d__x000a_Height=300_x000d__x000a_Width=300_x000d__x000a_FontName=細明體_x000d__x000a_FontStyle=0_x000d__x000a_FontSize=9_x000d__x000a_PrtFontName=Co 4" xfId="92"/>
    <cellStyle name=" 3]_x000d__x000a_Zoomed=1_x000d__x000a_Row=0_x000d__x000a_Column=0_x000d__x000a_Height=300_x000d__x000a_Width=300_x000d__x000a_FontName=細明體_x000d__x000a_FontStyle=0_x000d__x000a_FontSize=9_x000d__x000a_PrtFontName=Co 4 2" xfId="323"/>
    <cellStyle name=" 3]_x000d__x000a_Zoomed=1_x000d__x000a_Row=0_x000d__x000a_Column=0_x000d__x000a_Height=300_x000d__x000a_Width=300_x000d__x000a_FontName=細明體_x000d__x000a_FontStyle=0_x000d__x000a_FontSize=9_x000d__x000a_PrtFontName=Co 4 3" xfId="265"/>
    <cellStyle name=" 3]_x000d__x000a_Zoomed=1_x000d__x000a_Row=0_x000d__x000a_Column=0_x000d__x000a_Height=300_x000d__x000a_Width=300_x000d__x000a_FontName=細明體_x000d__x000a_FontStyle=0_x000d__x000a_FontSize=9_x000d__x000a_PrtFontName=Co 4 4" xfId="327"/>
    <cellStyle name=" 3]_x000d__x000a_Zoomed=1_x000d__x000a_Row=0_x000d__x000a_Column=0_x000d__x000a_Height=300_x000d__x000a_Width=300_x000d__x000a_FontName=細明體_x000d__x000a_FontStyle=0_x000d__x000a_FontSize=9_x000d__x000a_PrtFontName=Co 5" xfId="335"/>
    <cellStyle name=" 3]_x000d__x000a_Zoomed=1_x000d__x000a_Row=0_x000d__x000a_Column=0_x000d__x000a_Height=300_x000d__x000a_Width=300_x000d__x000a_FontName=細明體_x000d__x000a_FontStyle=0_x000d__x000a_FontSize=9_x000d__x000a_PrtFontName=Co 5 2" xfId="336"/>
    <cellStyle name=" 3]_x000d__x000a_Zoomed=1_x000d__x000a_Row=0_x000d__x000a_Column=0_x000d__x000a_Height=300_x000d__x000a_Width=300_x000d__x000a_FontName=細明體_x000d__x000a_FontStyle=0_x000d__x000a_FontSize=9_x000d__x000a_PrtFontName=Co 6" xfId="346"/>
    <cellStyle name=" 3]_x000d__x000a_Zoomed=1_x000d__x000a_Row=0_x000d__x000a_Column=0_x000d__x000a_Height=300_x000d__x000a_Width=300_x000d__x000a_FontName=細明體_x000d__x000a_FontStyle=0_x000d__x000a_FontSize=9_x000d__x000a_PrtFontName=Co 7" xfId="353"/>
    <cellStyle name=" 3]_x000d__x000a_Zoomed=1_x000d__x000a_Row=0_x000d__x000a_Column=0_x000d__x000a_Height=300_x000d__x000a_Width=300_x000d__x000a_FontName=細明體_x000d__x000a_FontStyle=0_x000d__x000a_FontSize=9_x000d__x000a_PrtFontName=Co_02 公司总经理报告增加内容-_2011-11-25" xfId="359"/>
    <cellStyle name="??" xfId="364"/>
    <cellStyle name="?? 2" xfId="133"/>
    <cellStyle name="??±ò_laroux" xfId="203"/>
    <cellStyle name="??í¨_laroux" xfId="371"/>
    <cellStyle name="?§·???[0]_laroux" xfId="11"/>
    <cellStyle name="?§·???_laroux" xfId="373"/>
    <cellStyle name="?鹎%U龡&amp;H鼼_x0008__x0001__x001f_?_x0007__x0001__x0001_" xfId="376"/>
    <cellStyle name="?鹎%U龡&amp;H鼼_x0008__x0001__x001f_?_x0007__x0001__x0001_ 2" xfId="378"/>
    <cellStyle name="?鹎%U龡&amp;H鼼_x0008__x0001__x001f_?_x0007__x0001__x0001_ 3" xfId="317"/>
    <cellStyle name="?鹎%U龡&amp;H鼼_x0008__x0001__x001f_?_x0007__x0001__x0001_ 4" xfId="263"/>
    <cellStyle name="?煦弇[0]_PLDT" xfId="234"/>
    <cellStyle name="?煦弇_PLDT" xfId="384"/>
    <cellStyle name="?弇煦路[0]_PLDT" xfId="192"/>
    <cellStyle name="?弇煦路_PLDT" xfId="360"/>
    <cellStyle name="_10-财会-资产负债表-A" xfId="394"/>
    <cellStyle name="_10月传送报表" xfId="397"/>
    <cellStyle name="_10月固定资产闲置" xfId="401"/>
    <cellStyle name="_10月固定资产闲置_" xfId="407"/>
    <cellStyle name="_10月固定资产闲置_[" xfId="421"/>
    <cellStyle name="_10月固定资产闲置_\" xfId="423"/>
    <cellStyle name="_10月固定资产闲置_]" xfId="425"/>
    <cellStyle name="_10月固定资产闲置_^" xfId="426"/>
    <cellStyle name="_10月固定资产闲置__" xfId="429"/>
    <cellStyle name="_10月固定资产闲置_`" xfId="60"/>
    <cellStyle name="_10月固定资产闲置_{" xfId="431"/>
    <cellStyle name="_10月固定资产闲置_|" xfId="436"/>
    <cellStyle name="_10月固定资产闲置_}" xfId="447"/>
    <cellStyle name="_10月固定资产闲置_~" xfId="455"/>
    <cellStyle name="_10月固定资产闲置_" xfId="463"/>
    <cellStyle name="_10月固定资产闲置_" xfId="479"/>
    <cellStyle name="_10月固定资产闲置_" xfId="488"/>
    <cellStyle name="_10月固定资产闲置_1" xfId="491"/>
    <cellStyle name="_10月固定资产闲置_2" xfId="496"/>
    <cellStyle name="_10月固定资产闲置_3" xfId="504"/>
    <cellStyle name="_10月固定资产闲置_4" xfId="509"/>
    <cellStyle name="_10月固定资产闲置_5" xfId="514"/>
    <cellStyle name="_10月固定资产闲置_6" xfId="520"/>
    <cellStyle name="_10月固定资产闲置_7" xfId="524"/>
    <cellStyle name="_10月固定资产闲置_8" xfId="177"/>
    <cellStyle name="_10月固定资产闲置_9" xfId="156"/>
    <cellStyle name="_10月固定资产闲置_A" xfId="531"/>
    <cellStyle name="_10月固定资产闲置_B" xfId="532"/>
    <cellStyle name="_10月固定资产闲置_C" xfId="533"/>
    <cellStyle name="_10月固定资产闲置_D" xfId="540"/>
    <cellStyle name="_10月固定资产闲置_E" xfId="542"/>
    <cellStyle name="_10月固定资产闲置_F" xfId="546"/>
    <cellStyle name="_10月固定资产闲置_G" xfId="550"/>
    <cellStyle name="_10月固定资产闲置_H" xfId="560"/>
    <cellStyle name="_10月固定资产闲置_I" xfId="565"/>
    <cellStyle name="_10月固定资产闲置_J" xfId="568"/>
    <cellStyle name="_10月固定资产闲置_K" xfId="569"/>
    <cellStyle name="_10月固定资产闲置_L" xfId="572"/>
    <cellStyle name="_10月固定资产闲置_M" xfId="574"/>
    <cellStyle name="_10月固定资产闲置_N" xfId="578"/>
    <cellStyle name="_10月固定资产闲置_O" xfId="586"/>
    <cellStyle name="_10月固定资产闲置_P" xfId="593"/>
    <cellStyle name="_10月固定资产闲置_Q" xfId="602"/>
    <cellStyle name="_10月固定资产闲置_R" xfId="609"/>
    <cellStyle name="_10月固定资产闲置_S" xfId="615"/>
    <cellStyle name="_10月固定资产闲置_T" xfId="194"/>
    <cellStyle name="_10月固定资产闲置_U" xfId="206"/>
    <cellStyle name="_10月固定资产闲置_V" xfId="15"/>
    <cellStyle name="_10月固定资产闲置_W" xfId="225"/>
    <cellStyle name="_10月固定资产闲置_X" xfId="169"/>
    <cellStyle name="_10月固定资产闲置_Y" xfId="148"/>
    <cellStyle name="_10月固定资产闲置_Z" xfId="617"/>
    <cellStyle name="_11报表传送" xfId="625"/>
    <cellStyle name="_11年指标达成精进-5月公式版" xfId="627"/>
    <cellStyle name="_11月固定资产闲置" xfId="641"/>
    <cellStyle name="_11月固定资产闲置_" xfId="644"/>
    <cellStyle name="_11月固定资产闲置_[" xfId="646"/>
    <cellStyle name="_11月固定资产闲置_\" xfId="654"/>
    <cellStyle name="_11月固定资产闲置_]" xfId="658"/>
    <cellStyle name="_11月固定资产闲置_^" xfId="661"/>
    <cellStyle name="_11月固定资产闲置__" xfId="81"/>
    <cellStyle name="_11月固定资产闲置_`" xfId="667"/>
    <cellStyle name="_11月固定资产闲置_{" xfId="675"/>
    <cellStyle name="_11月固定资产闲置_|" xfId="684"/>
    <cellStyle name="_11月固定资产闲置_}" xfId="689"/>
    <cellStyle name="_11月固定资产闲置_~" xfId="700"/>
    <cellStyle name="_11月固定资产闲置_" xfId="716"/>
    <cellStyle name="_11月固定资产闲置_" xfId="729"/>
    <cellStyle name="_11月固定资产闲置_" xfId="741"/>
    <cellStyle name="_11月固定资产闲置_1" xfId="749"/>
    <cellStyle name="_11月固定资产闲置_2" xfId="757"/>
    <cellStyle name="_11月固定资产闲置_3" xfId="760"/>
    <cellStyle name="_11月固定资产闲置_4" xfId="766"/>
    <cellStyle name="_11月固定资产闲置_5" xfId="773"/>
    <cellStyle name="_11月固定资产闲置_6" xfId="774"/>
    <cellStyle name="_11月固定资产闲置_7" xfId="777"/>
    <cellStyle name="_11月固定资产闲置_8" xfId="779"/>
    <cellStyle name="_11月固定资产闲置_9" xfId="201"/>
    <cellStyle name="_11月固定资产闲置_A" xfId="783"/>
    <cellStyle name="_11月固定资产闲置_B" xfId="785"/>
    <cellStyle name="_11月固定资产闲置_C" xfId="789"/>
    <cellStyle name="_11月固定资产闲置_D" xfId="792"/>
    <cellStyle name="_11月固定资产闲置_E" xfId="795"/>
    <cellStyle name="_11月固定资产闲置_F" xfId="803"/>
    <cellStyle name="_11月固定资产闲置_G" xfId="806"/>
    <cellStyle name="_11月固定资产闲置_H" xfId="812"/>
    <cellStyle name="_11月固定资产闲置_I" xfId="819"/>
    <cellStyle name="_11月固定资产闲置_J" xfId="827"/>
    <cellStyle name="_11月固定资产闲置_K" xfId="835"/>
    <cellStyle name="_11月固定资产闲置_L" xfId="836"/>
    <cellStyle name="_11月固定资产闲置_M" xfId="843"/>
    <cellStyle name="_11月固定资产闲置_N" xfId="845"/>
    <cellStyle name="_11月固定资产闲置_O" xfId="849"/>
    <cellStyle name="_11月固定资产闲置_P" xfId="851"/>
    <cellStyle name="_11月固定资产闲置_Q" xfId="852"/>
    <cellStyle name="_11月固定资产闲置_R" xfId="855"/>
    <cellStyle name="_11月固定资产闲置_S" xfId="39"/>
    <cellStyle name="_11月固定资产闲置_T" xfId="857"/>
    <cellStyle name="_11月固定资产闲置_U" xfId="861"/>
    <cellStyle name="_11月固定资产闲置_V" xfId="863"/>
    <cellStyle name="_11月固定资产闲置_W" xfId="865"/>
    <cellStyle name="_11月固定资产闲置_X" xfId="871"/>
    <cellStyle name="_11月固定资产闲置_Y" xfId="873"/>
    <cellStyle name="_11月固定资产闲置_Z" xfId="875"/>
    <cellStyle name="_1-2 重要指标推移-5月公式版" xfId="884"/>
    <cellStyle name="_12月传送报表" xfId="888"/>
    <cellStyle name="_12月固定资产闲置" xfId="226"/>
    <cellStyle name="_12月固定资产闲置_" xfId="893"/>
    <cellStyle name="_12月固定资产闲置_[" xfId="903"/>
    <cellStyle name="_12月固定资产闲置_\" xfId="905"/>
    <cellStyle name="_12月固定资产闲置_]" xfId="906"/>
    <cellStyle name="_12月固定资产闲置_^" xfId="914"/>
    <cellStyle name="_12月固定资产闲置__" xfId="916"/>
    <cellStyle name="_12月固定资产闲置_`" xfId="305"/>
    <cellStyle name="_12月固定资产闲置_{" xfId="332"/>
    <cellStyle name="_12月固定资产闲置_|" xfId="925"/>
    <cellStyle name="_12月固定资产闲置_}" xfId="934"/>
    <cellStyle name="_12月固定资产闲置_~" xfId="940"/>
    <cellStyle name="_12月固定资产闲置_" xfId="636"/>
    <cellStyle name="_12月固定资产闲置_" xfId="129"/>
    <cellStyle name="_12月固定资产闲置_" xfId="943"/>
    <cellStyle name="_12月固定资产闲置_1" xfId="945"/>
    <cellStyle name="_12月固定资产闲置_2" xfId="947"/>
    <cellStyle name="_12月固定资产闲置_3" xfId="949"/>
    <cellStyle name="_12月固定资产闲置_4" xfId="956"/>
    <cellStyle name="_12月固定资产闲置_5" xfId="962"/>
    <cellStyle name="_12月固定资产闲置_6" xfId="967"/>
    <cellStyle name="_12月固定资产闲置_7" xfId="974"/>
    <cellStyle name="_12月固定资产闲置_8" xfId="976"/>
    <cellStyle name="_12月固定资产闲置_9" xfId="982"/>
    <cellStyle name="_12月固定资产闲置_A" xfId="308"/>
    <cellStyle name="_12月固定资产闲置_B" xfId="314"/>
    <cellStyle name="_12月固定资产闲置_C" xfId="986"/>
    <cellStyle name="_12月固定资产闲置_D" xfId="137"/>
    <cellStyle name="_12月固定资产闲置_E" xfId="987"/>
    <cellStyle name="_12月固定资产闲置_F" xfId="990"/>
    <cellStyle name="_12月固定资产闲置_G" xfId="991"/>
    <cellStyle name="_12月固定资产闲置_H" xfId="992"/>
    <cellStyle name="_12月固定资产闲置_I" xfId="997"/>
    <cellStyle name="_12月固定资产闲置_J" xfId="1003"/>
    <cellStyle name="_12月固定资产闲置_K" xfId="1005"/>
    <cellStyle name="_12月固定资产闲置_L" xfId="16"/>
    <cellStyle name="_12月固定资产闲置_M" xfId="1006"/>
    <cellStyle name="_12月固定资产闲置_N" xfId="1011"/>
    <cellStyle name="_12月固定资产闲置_O" xfId="1019"/>
    <cellStyle name="_12月固定资产闲置_P" xfId="1022"/>
    <cellStyle name="_12月固定资产闲置_Q" xfId="1029"/>
    <cellStyle name="_12月固定资产闲置_R" xfId="1034"/>
    <cellStyle name="_12月固定资产闲置_S" xfId="1042"/>
    <cellStyle name="_12月固定资产闲置_T" xfId="1047"/>
    <cellStyle name="_12月固定资产闲置_U" xfId="1052"/>
    <cellStyle name="_12月固定资产闲置_V" xfId="1058"/>
    <cellStyle name="_12月固定资产闲置_W" xfId="1067"/>
    <cellStyle name="_12月固定资产闲置_X" xfId="382"/>
    <cellStyle name="_12月固定资产闲置_Y" xfId="320"/>
    <cellStyle name="_12月固定资产闲置_Z" xfId="268"/>
    <cellStyle name="_1-普罗星方针计划0202" xfId="1075"/>
    <cellStyle name="_1月固定资产闲置" xfId="1037"/>
    <cellStyle name="_1月固定资产闲置_" xfId="1077"/>
    <cellStyle name="_1月固定资产闲置_[" xfId="434"/>
    <cellStyle name="_1月固定资产闲置_\" xfId="437"/>
    <cellStyle name="_1月固定资产闲置_]" xfId="449"/>
    <cellStyle name="_1月固定资产闲置_^" xfId="458"/>
    <cellStyle name="_1月固定资产闲置__" xfId="413"/>
    <cellStyle name="_1月固定资产闲置_`" xfId="469"/>
    <cellStyle name="_1月固定资产闲置_{" xfId="1079"/>
    <cellStyle name="_1月固定资产闲置_|" xfId="1085"/>
    <cellStyle name="_1月固定资产闲置_}" xfId="1087"/>
    <cellStyle name="_1月固定资产闲置_~" xfId="374"/>
    <cellStyle name="_1月固定资产闲置_" xfId="1089"/>
    <cellStyle name="_1月固定资产闲置_" xfId="1092"/>
    <cellStyle name="_1月固定资产闲置_" xfId="1094"/>
    <cellStyle name="_1月固定资产闲置_1" xfId="1098"/>
    <cellStyle name="_1月固定资产闲置_2" xfId="1100"/>
    <cellStyle name="_1月固定资产闲置_3" xfId="1102"/>
    <cellStyle name="_1月固定资产闲置_4" xfId="1106"/>
    <cellStyle name="_1月固定资产闲置_5" xfId="1108"/>
    <cellStyle name="_1月固定资产闲置_6" xfId="7"/>
    <cellStyle name="_1月固定资产闲置_7" xfId="1110"/>
    <cellStyle name="_1月固定资产闲置_8" xfId="1113"/>
    <cellStyle name="_1月固定资产闲置_9" xfId="1122"/>
    <cellStyle name="_1月固定资产闲置_A" xfId="474"/>
    <cellStyle name="_1月固定资产闲置_B" xfId="483"/>
    <cellStyle name="_1月固定资产闲置_C" xfId="1125"/>
    <cellStyle name="_1月固定资产闲置_D" xfId="1135"/>
    <cellStyle name="_1月固定资产闲置_E" xfId="1138"/>
    <cellStyle name="_1月固定资产闲置_F" xfId="103"/>
    <cellStyle name="_1月固定资产闲置_G" xfId="111"/>
    <cellStyle name="_1月固定资产闲置_H" xfId="119"/>
    <cellStyle name="_1月固定资产闲置_I" xfId="90"/>
    <cellStyle name="_1月固定资产闲置_J" xfId="1142"/>
    <cellStyle name="_1月固定资产闲置_K" xfId="1144"/>
    <cellStyle name="_1月固定资产闲置_L" xfId="1146"/>
    <cellStyle name="_1月固定资产闲置_M" xfId="1152"/>
    <cellStyle name="_1月固定资产闲置_N" xfId="1155"/>
    <cellStyle name="_1月固定资产闲置_O" xfId="1156"/>
    <cellStyle name="_1月固定资产闲置_P" xfId="1159"/>
    <cellStyle name="_1月固定资产闲置_Q" xfId="1163"/>
    <cellStyle name="_1月固定资产闲置_R" xfId="1167"/>
    <cellStyle name="_1月固定资产闲置_S" xfId="1176"/>
    <cellStyle name="_1月固定资产闲置_T" xfId="1181"/>
    <cellStyle name="_1月固定资产闲置_U" xfId="1185"/>
    <cellStyle name="_1月固定资产闲置_V" xfId="1194"/>
    <cellStyle name="_1月固定资产闲置_W" xfId="1199"/>
    <cellStyle name="_1月固定资产闲置_X" xfId="1205"/>
    <cellStyle name="_1月固定资产闲置_Y" xfId="76"/>
    <cellStyle name="_1月固定资产闲置_Z" xfId="1210"/>
    <cellStyle name="_2008.11合并损益抵销" xfId="1215"/>
    <cellStyle name="_2009顶峰损益表" xfId="1221"/>
    <cellStyle name="_2009顶峰月产品别损益表" xfId="1225"/>
    <cellStyle name="_2009公司预算天津" xfId="96"/>
    <cellStyle name="_2009年顶峰月行业别生产类型" xfId="1230"/>
    <cellStyle name="_2009年獎試算02.11" xfId="1238"/>
    <cellStyle name="_201001XX区-生产资产类" xfId="1241"/>
    <cellStyle name="_201003华东区区合并-5财务类底稿" xfId="1245"/>
    <cellStyle name="_2010年9月太原厂查核报告" xfId="1255"/>
    <cellStyle name="_2011年2月传票摘要查核问题点-20110316" xfId="1257"/>
    <cellStyle name="_2-2011年资本支出110608" xfId="1267"/>
    <cellStyle name="_2-3-财会2008年5月-资产负债类" xfId="1127"/>
    <cellStyle name="_2-财会-损益类-1-彩印事业部-2009年5月" xfId="213"/>
    <cellStyle name="_2月传送报表" xfId="1270"/>
    <cellStyle name="_2月固定资产闲置" xfId="566"/>
    <cellStyle name="_2月固定资产闲置_" xfId="1275"/>
    <cellStyle name="_2月固定资产闲置_[" xfId="670"/>
    <cellStyle name="_2月固定资产闲置_\" xfId="681"/>
    <cellStyle name="_2月固定资产闲置_]" xfId="685"/>
    <cellStyle name="_2月固定资产闲置_^" xfId="697"/>
    <cellStyle name="_2月固定资产闲置__" xfId="643"/>
    <cellStyle name="_2月固定资产闲置_`" xfId="705"/>
    <cellStyle name="_2月固定资产闲置_{" xfId="1276"/>
    <cellStyle name="_2月固定资产闲置_|" xfId="1278"/>
    <cellStyle name="_2月固定资产闲置_}" xfId="395"/>
    <cellStyle name="_2月固定资产闲置_~" xfId="1281"/>
    <cellStyle name="_2月固定资产闲置_" xfId="1284"/>
    <cellStyle name="_2月固定资产闲置_" xfId="1286"/>
    <cellStyle name="_2月固定资产闲置_" xfId="1287"/>
    <cellStyle name="_2月固定资产闲置_1" xfId="1303"/>
    <cellStyle name="_2月固定资产闲置_2" xfId="1310"/>
    <cellStyle name="_2月固定资产闲置_3" xfId="1317"/>
    <cellStyle name="_2月固定资产闲置_4" xfId="1325"/>
    <cellStyle name="_2月固定资产闲置_5" xfId="1339"/>
    <cellStyle name="_2月固定资产闲置_6" xfId="1346"/>
    <cellStyle name="_2月固定资产闲置_7" xfId="1354"/>
    <cellStyle name="_2月固定资产闲置_8" xfId="1359"/>
    <cellStyle name="_2月固定资产闲置_9" xfId="1228"/>
    <cellStyle name="_2月固定资产闲置_A" xfId="721"/>
    <cellStyle name="_2月固定资产闲置_B" xfId="733"/>
    <cellStyle name="_2月固定资产闲置_C" xfId="1364"/>
    <cellStyle name="_2月固定资产闲置_D" xfId="622"/>
    <cellStyle name="_2月固定资产闲置_E" xfId="1373"/>
    <cellStyle name="_2月固定资产闲置_F" xfId="1380"/>
    <cellStyle name="_2月固定资产闲置_G" xfId="1387"/>
    <cellStyle name="_2月固定资产闲置_H" xfId="273"/>
    <cellStyle name="_2月固定资产闲置_I" xfId="1392"/>
    <cellStyle name="_2月固定资产闲置_J" xfId="1213"/>
    <cellStyle name="_2月固定资产闲置_K" xfId="1394"/>
    <cellStyle name="_2月固定资产闲置_L" xfId="1398"/>
    <cellStyle name="_2月固定资产闲置_M" xfId="1403"/>
    <cellStyle name="_2月固定资产闲置_N" xfId="1406"/>
    <cellStyle name="_2月固定资产闲置_O" xfId="1408"/>
    <cellStyle name="_2月固定资产闲置_P" xfId="1412"/>
    <cellStyle name="_2月固定资产闲置_Q" xfId="1413"/>
    <cellStyle name="_2月固定资产闲置_R" xfId="1417"/>
    <cellStyle name="_2月固定资产闲置_S" xfId="1419"/>
    <cellStyle name="_2月固定资产闲置_T" xfId="1424"/>
    <cellStyle name="_2月固定资产闲置_U" xfId="1425"/>
    <cellStyle name="_2月固定资产闲置_V" xfId="1429"/>
    <cellStyle name="_2月固定资产闲置_W" xfId="1432"/>
    <cellStyle name="_2月固定资产闲置_X" xfId="1438"/>
    <cellStyle name="_2月固定资产闲置_Y" xfId="1440"/>
    <cellStyle name="_2月固定资产闲置_Z" xfId="1444"/>
    <cellStyle name="_3-天杭财会损益类" xfId="1445"/>
    <cellStyle name="_3月固定资产闲置" xfId="751"/>
    <cellStyle name="_3月固定资产闲置_" xfId="1460"/>
    <cellStyle name="_3月固定资产闲置_[" xfId="334"/>
    <cellStyle name="_3月固定资产闲置_\" xfId="918"/>
    <cellStyle name="_3月固定资产闲置_]" xfId="931"/>
    <cellStyle name="_3月固定资产闲置_^" xfId="935"/>
    <cellStyle name="_3月固定资产闲置__" xfId="892"/>
    <cellStyle name="_3月固定资产闲置_`" xfId="634"/>
    <cellStyle name="_3月固定资产闲置_{" xfId="1463"/>
    <cellStyle name="_3月固定资产闲置_|" xfId="1466"/>
    <cellStyle name="_3月固定资产闲置_}" xfId="1475"/>
    <cellStyle name="_3月固定资产闲置_~" xfId="1477"/>
    <cellStyle name="_3月固定资产闲置_" xfId="1479"/>
    <cellStyle name="_3月固定资产闲置_" xfId="1252"/>
    <cellStyle name="_3月固定资产闲置_" xfId="1481"/>
    <cellStyle name="_3月固定资产闲置_1" xfId="1483"/>
    <cellStyle name="_3月固定资产闲置_2" xfId="1484"/>
    <cellStyle name="_3月固定资产闲置_3" xfId="1490"/>
    <cellStyle name="_3月固定资产闲置_4" xfId="1491"/>
    <cellStyle name="_3月固定资产闲置_5" xfId="1493"/>
    <cellStyle name="_3月固定资产闲置_6" xfId="1496"/>
    <cellStyle name="_3月固定资产闲置_7" xfId="1502"/>
    <cellStyle name="_3月固定资产闲置_8" xfId="1509"/>
    <cellStyle name="_3月固定资产闲置_9" xfId="1511"/>
    <cellStyle name="_3月固定资产闲置_A" xfId="132"/>
    <cellStyle name="_3月固定资产闲置_B" xfId="941"/>
    <cellStyle name="_3月固定资产闲置_C" xfId="1261"/>
    <cellStyle name="_3月固定资产闲置_D" xfId="1515"/>
    <cellStyle name="_3月固定资产闲置_E" xfId="1518"/>
    <cellStyle name="_3月固定资产闲置_F" xfId="1522"/>
    <cellStyle name="_3月固定资产闲置_G" xfId="1525"/>
    <cellStyle name="_3月固定资产闲置_H" xfId="1526"/>
    <cellStyle name="_3月固定资产闲置_I" xfId="1532"/>
    <cellStyle name="_3月固定资产闲置_J" xfId="1538"/>
    <cellStyle name="_3月固定资产闲置_K" xfId="1539"/>
    <cellStyle name="_3月固定资产闲置_L" xfId="1543"/>
    <cellStyle name="_3月固定资产闲置_M" xfId="1551"/>
    <cellStyle name="_3月固定资产闲置_N" xfId="1558"/>
    <cellStyle name="_3月固定资产闲置_O" xfId="1561"/>
    <cellStyle name="_3月固定资产闲置_P" xfId="1563"/>
    <cellStyle name="_3月固定资产闲置_Q" xfId="1566"/>
    <cellStyle name="_3月固定资产闲置_R" xfId="339"/>
    <cellStyle name="_3月固定资产闲置_S" xfId="1568"/>
    <cellStyle name="_3月固定资产闲置_T" xfId="1574"/>
    <cellStyle name="_3月固定资产闲置_U" xfId="1583"/>
    <cellStyle name="_3月固定资产闲置_V" xfId="52"/>
    <cellStyle name="_3月固定资产闲置_W" xfId="1591"/>
    <cellStyle name="_3月固定资产闲置_X" xfId="1596"/>
    <cellStyle name="_3月固定资产闲置_Y" xfId="1602"/>
    <cellStyle name="_3月固定资产闲置_Z" xfId="1608"/>
    <cellStyle name="_3月应付费用帐龄分析表(BW)" xfId="899"/>
    <cellStyle name="_5月报表传送文件" xfId="1239"/>
    <cellStyle name="_5月固定资产闲置" xfId="1396"/>
    <cellStyle name="_5月固定资产闲置_" xfId="502"/>
    <cellStyle name="_5月固定资产闲置_[" xfId="1612"/>
    <cellStyle name="_5月固定资产闲置_\" xfId="1617"/>
    <cellStyle name="_5月固定资产闲置_]" xfId="1619"/>
    <cellStyle name="_5月固定资产闲置_^" xfId="1622"/>
    <cellStyle name="_5月固定资产闲置__" xfId="1451"/>
    <cellStyle name="_5月固定资产闲置_`" xfId="1623"/>
    <cellStyle name="_5月固定资产闲置_{" xfId="368"/>
    <cellStyle name="_5月固定资产闲置_|" xfId="1625"/>
    <cellStyle name="_5月固定资产闲置_}" xfId="490"/>
    <cellStyle name="_5月固定资产闲置_~" xfId="495"/>
    <cellStyle name="_5月固定资产闲置_" xfId="507"/>
    <cellStyle name="_5月固定资产闲置_" xfId="512"/>
    <cellStyle name="_5月固定资产闲置_" xfId="521"/>
    <cellStyle name="_5月固定资产闲置_1" xfId="709"/>
    <cellStyle name="_5月固定资产闲置_2" xfId="718"/>
    <cellStyle name="_5月固定资产闲置_3" xfId="735"/>
    <cellStyle name="_5月固定资产闲置_4" xfId="1360"/>
    <cellStyle name="_5月固定资产闲置_5" xfId="620"/>
    <cellStyle name="_5月固定资产闲置_6" xfId="1376"/>
    <cellStyle name="_5月固定资产闲置_7" xfId="1382"/>
    <cellStyle name="_5月固定资产闲置_8" xfId="1389"/>
    <cellStyle name="_5月固定资产闲置_9" xfId="275"/>
    <cellStyle name="_5月固定资产闲置_A" xfId="1627"/>
    <cellStyle name="_5月固定资产闲置_B" xfId="1629"/>
    <cellStyle name="_5月固定资产闲置_C" xfId="1635"/>
    <cellStyle name="_5月固定资产闲置_D" xfId="1638"/>
    <cellStyle name="_5月固定资产闲置_E" xfId="1642"/>
    <cellStyle name="_5月固定资产闲置_F" xfId="1647"/>
    <cellStyle name="_5月固定资产闲置_G" xfId="1651"/>
    <cellStyle name="_5月固定资产闲置_H" xfId="1655"/>
    <cellStyle name="_5月固定资产闲置_I" xfId="404"/>
    <cellStyle name="_5月固定资产闲置_J" xfId="1657"/>
    <cellStyle name="_5月固定资产闲置_K" xfId="1659"/>
    <cellStyle name="_5月固定资产闲置_L" xfId="377"/>
    <cellStyle name="_5月固定资产闲置_M" xfId="391"/>
    <cellStyle name="_5月固定资产闲置_N" xfId="1661"/>
    <cellStyle name="_5月固定资产闲置_O" xfId="1666"/>
    <cellStyle name="_5月固定资产闲置_P" xfId="1668"/>
    <cellStyle name="_5月固定资产闲置_Q" xfId="1672"/>
    <cellStyle name="_5月固定资产闲置_R" xfId="1677"/>
    <cellStyle name="_5月固定资产闲置_S" xfId="1678"/>
    <cellStyle name="_5月固定资产闲置_T" xfId="1682"/>
    <cellStyle name="_5月固定资产闲置_U" xfId="1684"/>
    <cellStyle name="_5月固定资产闲置_V" xfId="1690"/>
    <cellStyle name="_5月固定资产闲置_W" xfId="1696"/>
    <cellStyle name="_5月固定资产闲置_X" xfId="1699"/>
    <cellStyle name="_5月固定资产闲置_Y" xfId="100"/>
    <cellStyle name="_5月固定资产闲置_Z" xfId="1701"/>
    <cellStyle name="_5月应付费用帐龄分析表(BW)" xfId="1703"/>
    <cellStyle name="_9-事业部" xfId="1035"/>
    <cellStyle name="_9月报表传送文件" xfId="241"/>
    <cellStyle name="_9月固定资产闲置" xfId="1705"/>
    <cellStyle name="_9月固定资产闲置_" xfId="784"/>
    <cellStyle name="_9月固定资产闲置_[" xfId="252"/>
    <cellStyle name="_9月固定资产闲置_\" xfId="1711"/>
    <cellStyle name="_9月固定资产闲置_]" xfId="1712"/>
    <cellStyle name="_9月固定资产闲置_^" xfId="1717"/>
    <cellStyle name="_9月固定资产闲置__" xfId="1724"/>
    <cellStyle name="_9月固定资产闲置_`" xfId="1727"/>
    <cellStyle name="_9月固定资产闲置_{" xfId="659"/>
    <cellStyle name="_9月固定资产闲置_|" xfId="82"/>
    <cellStyle name="_9月固定资产闲置_}" xfId="666"/>
    <cellStyle name="_9月固定资产闲置_~" xfId="782"/>
    <cellStyle name="_9月固定资产闲置_" xfId="787"/>
    <cellStyle name="_9月固定资产闲置_" xfId="791"/>
    <cellStyle name="_9月固定资产闲置_" xfId="796"/>
    <cellStyle name="_9月固定资产闲置_1" xfId="1729"/>
    <cellStyle name="_9月固定资产闲置_2" xfId="1730"/>
    <cellStyle name="_9月固定资产闲置_3" xfId="1733"/>
    <cellStyle name="_9月固定资产闲置_4" xfId="1738"/>
    <cellStyle name="_9月固定资产闲置_5" xfId="1746"/>
    <cellStyle name="_9月固定资产闲置_6" xfId="1749"/>
    <cellStyle name="_9月固定资产闲置_7" xfId="1752"/>
    <cellStyle name="_9月固定资产闲置_8" xfId="1754"/>
    <cellStyle name="_9月固定资产闲置_9" xfId="1757"/>
    <cellStyle name="_9月固定资产闲置_A" xfId="162"/>
    <cellStyle name="_9月固定资产闲置_B" xfId="1764"/>
    <cellStyle name="_9月固定资产闲置_C" xfId="1767"/>
    <cellStyle name="_9月固定资产闲置_D" xfId="1768"/>
    <cellStyle name="_9月固定资产闲置_E" xfId="1770"/>
    <cellStyle name="_9月固定资产闲置_F" xfId="1774"/>
    <cellStyle name="_9月固定资产闲置_G" xfId="1777"/>
    <cellStyle name="_9月固定资产闲置_H" xfId="361"/>
    <cellStyle name="_9月固定资产闲置_I" xfId="885"/>
    <cellStyle name="_9月固定资产闲置_J" xfId="74"/>
    <cellStyle name="_9月固定资产闲置_K" xfId="1219"/>
    <cellStyle name="_9月固定资产闲置_L" xfId="1778"/>
    <cellStyle name="_9月固定资产闲置_M" xfId="1780"/>
    <cellStyle name="_9月固定资产闲置_N" xfId="1300"/>
    <cellStyle name="_9月固定资产闲置_O" xfId="1305"/>
    <cellStyle name="_9月固定资产闲置_P" xfId="1315"/>
    <cellStyle name="_9月固定资产闲置_Q" xfId="1321"/>
    <cellStyle name="_9月固定资产闲置_R" xfId="1337"/>
    <cellStyle name="_9月固定资产闲置_S" xfId="1344"/>
    <cellStyle name="_9月固定资产闲置_T" xfId="1350"/>
    <cellStyle name="_9月固定资产闲置_U" xfId="1358"/>
    <cellStyle name="_9月固定资产闲置_V" xfId="1224"/>
    <cellStyle name="_9月固定资产闲置_W" xfId="1782"/>
    <cellStyle name="_9月固定资产闲置_X" xfId="645"/>
    <cellStyle name="_9月固定资产闲置_Y" xfId="653"/>
    <cellStyle name="_9月固定资产闲置_Z" xfId="656"/>
    <cellStyle name="_Book1 (8)" xfId="70"/>
    <cellStyle name="_ET_STYLE_NoName_00_" xfId="270"/>
    <cellStyle name="_ET_STYLE_NoName_00_ 2" xfId="277"/>
    <cellStyle name="_ET_STYLE_NoName_00_ 3" xfId="282"/>
    <cellStyle name="_ET_STYLE_NoName_00__6-行销200805 (version 1)" xfId="1301"/>
    <cellStyle name="_P170提供给人资--普罗星" xfId="1787"/>
    <cellStyle name="_报表传送文件" xfId="1792"/>
    <cellStyle name="_秉信预算损益合并070117" xfId="1641"/>
    <cellStyle name="_财会-资产负债表-0709C" xfId="613"/>
    <cellStyle name="_超信限客户和逾期客户说明表--安徽0907" xfId="1796"/>
    <cellStyle name="_成本测算系统 (5)" xfId="1808"/>
    <cellStyle name="_成本测算系统20100820" xfId="1760"/>
    <cellStyle name="_传票摘要及附件标准" xfId="588"/>
    <cellStyle name="_顶正公司生产组织架构图20081225" xfId="1813"/>
    <cellStyle name="_复件 成本测算系统新32品项WANGCHAO费用更改" xfId="204"/>
    <cellStyle name="_公司经营月会报表-彩印事业部报告版0806" xfId="59"/>
    <cellStyle name="_广州事业部-财会12月报表-资产负债表" xfId="1818"/>
    <cellStyle name="_华东-3月生产分析" xfId="501"/>
    <cellStyle name="_集团外1-9月累计产品别(小类) (2)" xfId="753"/>
    <cellStyle name="_库存推移1.20" xfId="1254"/>
    <cellStyle name="_模式2-毛利率差异分析表" xfId="1821"/>
    <cellStyle name="_全顺2009年01月损益表" xfId="363"/>
    <cellStyle name="_全顺2009年02月损益表" xfId="1823"/>
    <cellStyle name="_三-1 09年预算-损益" xfId="1825"/>
    <cellStyle name="_生产专案（2011年2月传票摘要修改）" xfId="1827"/>
    <cellStyle name="_西安采购组预算格式(09年) (2)" xfId="1828"/>
    <cellStyle name="_新建 Microsoft Excel 工作表" xfId="1829"/>
    <cellStyle name="=C:\WINNT\SYSTEM32\COMMAND.COM" xfId="1687"/>
    <cellStyle name="=C:\WINNT\SYSTEM32\COMMAND.COM 2" xfId="1835"/>
    <cellStyle name="=C:\WINNT\SYSTEM32\COMMAND.COM 2 2" xfId="1824"/>
    <cellStyle name="=C:\WINNT\SYSTEM32\COMMAND.COM 3" xfId="1840"/>
    <cellStyle name="0%" xfId="1843"/>
    <cellStyle name="0% 2" xfId="1850"/>
    <cellStyle name="0% 2 2" xfId="1858"/>
    <cellStyle name="0% 3" xfId="1866"/>
    <cellStyle name="0% 4" xfId="1868"/>
    <cellStyle name="0,0_x000d__x000a_NA_x000d__x000a_" xfId="1841"/>
    <cellStyle name="0,0_x000d__x000a_NA_x000d__x000a_ 2" xfId="1846"/>
    <cellStyle name="0,0_x000d__x000a_NA_x000d__x000a_ 2 2" xfId="1861"/>
    <cellStyle name="0,0_x000d__x000a_NA_x000d__x000a_ 2 3" xfId="1871"/>
    <cellStyle name="0,0_x000d__x000a_NA_x000d__x000a_ 2 3 2" xfId="25"/>
    <cellStyle name="0,0_x000d__x000a_NA_x000d__x000a_ 2 4" xfId="1874"/>
    <cellStyle name="0,0_x000d__x000a_NA_x000d__x000a_ 3" xfId="1863"/>
    <cellStyle name="0,0_x000d__x000a_NA_x000d__x000a_ 4" xfId="1867"/>
    <cellStyle name="0,0_x000d__x000a_NA_x000d__x000a__2009年预算-090112-彩印" xfId="761"/>
    <cellStyle name="0.0" xfId="1880"/>
    <cellStyle name="0.0 2" xfId="1883"/>
    <cellStyle name="0.0 2 2" xfId="1789"/>
    <cellStyle name="0.0 3" xfId="1888"/>
    <cellStyle name="0.0%" xfId="205"/>
    <cellStyle name="0.0% 2" xfId="1893"/>
    <cellStyle name="0.0_(1112)各公司年度计划表单" xfId="846"/>
    <cellStyle name="0.00%" xfId="1895"/>
    <cellStyle name="0.00% 2" xfId="1306"/>
    <cellStyle name="068845" xfId="1063"/>
    <cellStyle name="20" xfId="1898"/>
    <cellStyle name="20 2" xfId="1570"/>
    <cellStyle name="20 3" xfId="1577"/>
    <cellStyle name="20 4" xfId="45"/>
    <cellStyle name="20% - 輔色1" xfId="781"/>
    <cellStyle name="20% - 輔色2" xfId="199"/>
    <cellStyle name="20% - 輔色3" xfId="209"/>
    <cellStyle name="20% - 輔色4" xfId="43"/>
    <cellStyle name="20% - 輔色5" xfId="230"/>
    <cellStyle name="20% - 輔色6" xfId="244"/>
    <cellStyle name="20% - 强调文字颜色 1 2" xfId="1901"/>
    <cellStyle name="20% - 强调文字颜色 1 3" xfId="1905"/>
    <cellStyle name="20% - 强调文字颜色 2 2" xfId="1908"/>
    <cellStyle name="20% - 强调文字颜色 2 3" xfId="1911"/>
    <cellStyle name="20% - 强调文字颜色 3 2" xfId="1918"/>
    <cellStyle name="20% - 强调文字颜色 3 3" xfId="1920"/>
    <cellStyle name="20% - 强调文字颜色 4 2" xfId="1816"/>
    <cellStyle name="20% - 强调文字颜色 4 3" xfId="1928"/>
    <cellStyle name="20% - 强调文字颜色 5 2" xfId="1934"/>
    <cellStyle name="20% - 强调文字颜色 5 3" xfId="1935"/>
    <cellStyle name="20% - 强调文字颜色 6 2" xfId="1405"/>
    <cellStyle name="20% - 强调文字颜色 6 3" xfId="1407"/>
    <cellStyle name="3￡1?_9?ò′?" xfId="763"/>
    <cellStyle name="40% - 輔色1" xfId="1580"/>
    <cellStyle name="40% - 輔色2" xfId="50"/>
    <cellStyle name="40% - 輔色3" xfId="1589"/>
    <cellStyle name="40% - 輔色4" xfId="1592"/>
    <cellStyle name="40% - 輔色5" xfId="1597"/>
    <cellStyle name="40% - 輔色6" xfId="1606"/>
    <cellStyle name="40% - 强调文字颜色 1 2" xfId="1158"/>
    <cellStyle name="40% - 强调文字颜色 1 3" xfId="1162"/>
    <cellStyle name="40% - 强调文字颜色 2 2" xfId="1939"/>
    <cellStyle name="40% - 强调文字颜色 2 3" xfId="1940"/>
    <cellStyle name="40% - 强调文字颜色 3 2" xfId="1941"/>
    <cellStyle name="40% - 强调文字颜色 3 3" xfId="1944"/>
    <cellStyle name="40% - 强调文字颜色 4 2" xfId="1948"/>
    <cellStyle name="40% - 强调文字颜色 4 3" xfId="1952"/>
    <cellStyle name="40% - 强调文字颜色 5 2" xfId="1954"/>
    <cellStyle name="40% - 强调文字颜色 5 3" xfId="1957"/>
    <cellStyle name="40% - 强调文字颜色 6 2" xfId="1961"/>
    <cellStyle name="40% - 强调文字颜色 6 3" xfId="1962"/>
    <cellStyle name="60% - 輔色1" xfId="1499"/>
    <cellStyle name="60% - 輔色2" xfId="1507"/>
    <cellStyle name="60% - 輔色3" xfId="1513"/>
    <cellStyle name="60% - 輔色4" xfId="1964"/>
    <cellStyle name="60% - 輔色5" xfId="900"/>
    <cellStyle name="60% - 輔色6" xfId="1967"/>
    <cellStyle name="60% - 强调文字颜色 1 2" xfId="1762"/>
    <cellStyle name="60% - 强调文字颜色 1 3" xfId="1766"/>
    <cellStyle name="60% - 强调文字颜色 2 2" xfId="664"/>
    <cellStyle name="60% - 强调文字颜色 2 3" xfId="79"/>
    <cellStyle name="60% - 强调文字颜色 3 2" xfId="867"/>
    <cellStyle name="60% - 强调文字颜色 3 3" xfId="870"/>
    <cellStyle name="60% - 强调文字颜色 4 2" xfId="1968"/>
    <cellStyle name="60% - 强调文字颜色 4 3" xfId="1971"/>
    <cellStyle name="60% - 强调文字颜色 5 2" xfId="1976"/>
    <cellStyle name="60% - 强调文字颜色 5 3" xfId="1981"/>
    <cellStyle name="60% - 强调文字颜色 6 2" xfId="1984"/>
    <cellStyle name="60% - 强调文字颜色 6 3" xfId="1986"/>
    <cellStyle name="_x0003__x0001_A4" xfId="1989"/>
    <cellStyle name="b쑜Ħ၂b쑰Ħၒb쒌Ħၢb띨Ħၲb란Ħႂb랔Ħ႒b랤ĦႢb랼ĦႲbꪤĦჂbꪸĦგb꫈ĦტbꫜĦჲb꫸Ħᄂb럐Ħᄒb럨Ħᄢb럼Ħᄲb렐Ħᅂb렬Ħᅒb꬐ĦᅢbꬤĦᅲbꭀĦᆂbꭔĦᆒbꭨĦᆢb롄Ħᆲb론Ħᇂb롼Ħᇒb뢔Ħᇢb뢬ĦᇲbꭼĦሂbꮜĦሒbꯄĦሢbꯤĦሲb간Ħቂb鿔Ħቒb鿬ĦቢbꀌĦቲbꀴĦኂbꁔĦኒb갬Ħኢb걐Ħኲb거Ħዂb게Ħዒb겨ĦዢbꁰĦዲbꂔĦጂbꂴĦጒbꃈĦጢbꃤĦጲb镘Ħፂb镬Ħፒb閈Ħ።b閠Ħ계$龴Ħ" xfId="1251"/>
    <cellStyle name="Col Heads" xfId="1743"/>
    <cellStyle name="Col Heads 2" xfId="1991"/>
    <cellStyle name="Comma [0]" xfId="1812"/>
    <cellStyle name="Comma [0] 2" xfId="1995"/>
    <cellStyle name="Comma,0" xfId="1943"/>
    <cellStyle name="Comma,0 2" xfId="985"/>
    <cellStyle name="Comma,1" xfId="1996"/>
    <cellStyle name="Comma,1 2" xfId="927"/>
    <cellStyle name="Comma,2" xfId="2003"/>
    <cellStyle name="Comma,2 2" xfId="2004"/>
    <cellStyle name="Comma_1702H" xfId="2009"/>
    <cellStyle name="Comma0" xfId="2015"/>
    <cellStyle name="Comma0 2" xfId="2018"/>
    <cellStyle name="Currency [0]" xfId="2020"/>
    <cellStyle name="Currency [0] 2" xfId="1218"/>
    <cellStyle name="Currency,0" xfId="2022"/>
    <cellStyle name="Currency,0 2" xfId="2023"/>
    <cellStyle name="Currency,2" xfId="1610"/>
    <cellStyle name="Currency,2 2" xfId="2026"/>
    <cellStyle name="Currency_   " xfId="2030"/>
    <cellStyle name="Currency0" xfId="897"/>
    <cellStyle name="Currency0 2" xfId="2035"/>
    <cellStyle name="ćЈ" xfId="2038"/>
    <cellStyle name="ćЈ 2" xfId="932"/>
    <cellStyle name="Date" xfId="561"/>
    <cellStyle name="Date 2" xfId="2041"/>
    <cellStyle name="Dezimal [0]_laroux" xfId="392"/>
    <cellStyle name="Dezimal_laroux" xfId="2046"/>
    <cellStyle name="Euro" xfId="2048"/>
    <cellStyle name="Fixed" xfId="841"/>
    <cellStyle name="Fixed 2" xfId="2054"/>
    <cellStyle name="Grey" xfId="1845"/>
    <cellStyle name="Grey 2" xfId="1860"/>
    <cellStyle name="Header1" xfId="2056"/>
    <cellStyle name="Header1 2" xfId="1165"/>
    <cellStyle name="Header1 3" xfId="1174"/>
    <cellStyle name="Header1 4" xfId="1179"/>
    <cellStyle name="Header1 5" xfId="1189"/>
    <cellStyle name="Header1 6" xfId="1192"/>
    <cellStyle name="Header1 7" xfId="1197"/>
    <cellStyle name="Header1 8" xfId="1204"/>
    <cellStyle name="Header1_附件4-变动费用" xfId="2062"/>
    <cellStyle name="Header2" xfId="1395"/>
    <cellStyle name="Header2 2" xfId="2066"/>
    <cellStyle name="Header2 3" xfId="2031"/>
    <cellStyle name="Header2_附件4-变动费用" xfId="2071"/>
    <cellStyle name="Heading 1" xfId="2081"/>
    <cellStyle name="Heading 1 2" xfId="2083"/>
    <cellStyle name="Heading 2" xfId="1916"/>
    <cellStyle name="Heading 2 2" xfId="2087"/>
    <cellStyle name="Input [yellow]" xfId="2092"/>
    <cellStyle name="Input [yellow] 2" xfId="2093"/>
    <cellStyle name="Input [yellow] 3" xfId="2096"/>
    <cellStyle name="Input [yellow] 4" xfId="66"/>
    <cellStyle name="k" xfId="2098"/>
    <cellStyle name="k 2" xfId="2102"/>
    <cellStyle name="k_(1112)各公司年度计划表单" xfId="1009"/>
    <cellStyle name="k_(1112)各公司年度计划表单 2" xfId="1208"/>
    <cellStyle name="k_(1112)各公司年度计划表单_2002年策略" xfId="2104"/>
    <cellStyle name="k_(1112)各公司年度计划表单_22-34" xfId="907"/>
    <cellStyle name="k_(1112)各公司年度计划表单_附件2-预算产量" xfId="902"/>
    <cellStyle name="k_(1112)各公司年度计划表单_附件4-变动费用" xfId="2108"/>
    <cellStyle name="k_0307经营月报" xfId="2109"/>
    <cellStyle name="k_0307经营月报 2" xfId="1590"/>
    <cellStyle name="k_0307经营月报_全顺2009年01月损益表" xfId="2110"/>
    <cellStyle name="k_0307经营月报_全顺2009年02月损益表" xfId="2114"/>
    <cellStyle name="k_0309经营月报" xfId="2115"/>
    <cellStyle name="k_0309经营月报 2" xfId="1805"/>
    <cellStyle name="k_0309经营月报_全顺2009年01月损益表" xfId="126"/>
    <cellStyle name="k_0309经营月报_全顺2009年02月损益表" xfId="1033"/>
    <cellStyle name="k_0310经营月报" xfId="515"/>
    <cellStyle name="k_0310经营月报 2" xfId="2118"/>
    <cellStyle name="k_0310经营月报_全顺2009年01月损益表" xfId="1471"/>
    <cellStyle name="k_0310经营月报_全顺2009年02月损益表" xfId="35"/>
    <cellStyle name="k_0311经营月报" xfId="2121"/>
    <cellStyle name="k_0311经营月报 2" xfId="2123"/>
    <cellStyle name="k_0311经营月报_全顺2009年01月损益表" xfId="1057"/>
    <cellStyle name="k_0311经营月报_全顺2009年02月损益表" xfId="886"/>
    <cellStyle name="k_03管理1季报" xfId="2125"/>
    <cellStyle name="k_03管理1季报 2" xfId="2132"/>
    <cellStyle name="k_03管理1季报 2 2" xfId="1979"/>
    <cellStyle name="k_03管理1季报_工作总结及计划" xfId="2134"/>
    <cellStyle name="k_03管理1季报_工作总结及计划 2" xfId="2138"/>
    <cellStyle name="k_03管理1季报_工作总结及计划 2 2" xfId="2140"/>
    <cellStyle name="k_0402经营月报" xfId="2141"/>
    <cellStyle name="k_0402经营月报 2" xfId="2147"/>
    <cellStyle name="k_0402经营月报_全顺2009年01月损益表" xfId="2151"/>
    <cellStyle name="k_0402经营月报_全顺2009年02月损益表" xfId="453"/>
    <cellStyle name="k_05 05帐龄 (2)" xfId="1184"/>
    <cellStyle name="k_05 05帐龄 (2) 2" xfId="1069"/>
    <cellStyle name="k_05 05帐龄 (2) 2 2" xfId="1785"/>
    <cellStyle name="k_05年3月帐龄" xfId="2153"/>
    <cellStyle name="k_05年3月帐龄 2" xfId="500"/>
    <cellStyle name="k_05年3月帐龄 2 2" xfId="2163"/>
    <cellStyle name="k_05年4月帐务报表" xfId="2167"/>
    <cellStyle name="k_05年4月帐务报表 2" xfId="2168"/>
    <cellStyle name="k_07_01_戈" xfId="2169"/>
    <cellStyle name="k_07_01_戈 2" xfId="2177"/>
    <cellStyle name="k_07_01_戈_全顺2009年01月损益表" xfId="2178"/>
    <cellStyle name="k_07_01_戈_全顺2009年02月损益表" xfId="410"/>
    <cellStyle name="k_08训练达成统计表全国汇总" xfId="2051"/>
    <cellStyle name="k_08训练达成统计表全国汇总 2" xfId="1528"/>
    <cellStyle name="k_08训练达成统计表全国汇总 2 2" xfId="1041"/>
    <cellStyle name="k_08训练达成统计表全国汇总_2006-组织、人力计划" xfId="1844"/>
    <cellStyle name="k_08训练达成统计表全国汇总_2006-组织、人力计划 2" xfId="1859"/>
    <cellStyle name="k_08训练达成统计表全国汇总_2006-组织、人力计划 2 2" xfId="513"/>
    <cellStyle name="k_08训练达成统计表全国汇总_D1.管理科2 10月" xfId="2180"/>
    <cellStyle name="k_08训练达成统计表全国汇总_D1.管理科2 10月 2" xfId="2181"/>
    <cellStyle name="k_08训练达成统计表全国汇总_D1.管理科2 10月 2 2" xfId="686"/>
    <cellStyle name="k_09训练达成统计表全国汇总" xfId="1295"/>
    <cellStyle name="k_09训练达成统计表全国汇总 2" xfId="2183"/>
    <cellStyle name="k_09训练达成统计表全国汇总 2 2" xfId="63"/>
    <cellStyle name="k_09训练达成统计表全国汇总_2006-组织、人力计划" xfId="2188"/>
    <cellStyle name="k_09训练达成统计表全国汇总_2006-组织、人力计划 2" xfId="78"/>
    <cellStyle name="k_09训练达成统计表全国汇总_2006-组织、人力计划 2 2" xfId="2191"/>
    <cellStyle name="k_09训练达成统计表全国汇总_D1.管理科2 10月" xfId="223"/>
    <cellStyle name="k_09训练达成统计表全国汇总_D1.管理科2 10月 2" xfId="706"/>
    <cellStyle name="k_09训练达成统计表全国汇总_D1.管理科2 10月 2 2" xfId="2194"/>
    <cellStyle name="k_1 (2)" xfId="2200"/>
    <cellStyle name="k_1 (2) 2" xfId="584"/>
    <cellStyle name="k_1 (2) 2 2" xfId="2203"/>
    <cellStyle name="k_1 (3)" xfId="2204"/>
    <cellStyle name="k_1 (3) 2" xfId="1256"/>
    <cellStyle name="k_1 (3) 2 2" xfId="2205"/>
    <cellStyle name="k_10-26日提交内容(整体及功能)(协理传来)" xfId="9"/>
    <cellStyle name="k_10-26日提交内容(整体及功能)(协理传来)_2003 sales forcast" xfId="2207"/>
    <cellStyle name="k_10-26日提交内容(整体及功能)(协理传来)_2003 sales forcast_22-34" xfId="1658"/>
    <cellStyle name="k_10-26日提交内容(整体及功能)(协理传来)_2003 sales forcast第二版" xfId="2208"/>
    <cellStyle name="k_10-26日提交内容(整体及功能)(协理传来)_2003 sales forcast第二版_22-34" xfId="526"/>
    <cellStyle name="k_10-26日提交内容(整体及功能)(协理传来)_2003 sales forcast第三版" xfId="1784"/>
    <cellStyle name="k_10-26日提交内容(整体及功能)(协理传来)_2003 sales forcast第三版_22-34" xfId="2218"/>
    <cellStyle name="k_10-26日提交内容(整体及功能)(协理传来)_22-34" xfId="1820"/>
    <cellStyle name="k_10月华东月报" xfId="969"/>
    <cellStyle name="k_10月华东月报 2" xfId="1506"/>
    <cellStyle name="k_10月华东月报 2 2" xfId="189"/>
    <cellStyle name="k_10月华东月报_2006-组织、人力计划" xfId="2159"/>
    <cellStyle name="k_10月华东月报_2006-组织、人力计划 2" xfId="2221"/>
    <cellStyle name="k_10月华东月报_2006-组织、人力计划 2 2" xfId="184"/>
    <cellStyle name="k_10月华东月报_D1.管理科2 10月" xfId="2225"/>
    <cellStyle name="k_10月华东月报_D1.管理科2 10月 2" xfId="2230"/>
    <cellStyle name="k_10月华东月报_D1.管理科2 10月 2 2" xfId="95"/>
    <cellStyle name="k_1105年度策略" xfId="648"/>
    <cellStyle name="k_1105年度策略 2" xfId="693"/>
    <cellStyle name="k_1105年度策略_05方针计划10291" xfId="682"/>
    <cellStyle name="k_1105年度策略_1  检讨0410254" xfId="672"/>
    <cellStyle name="k_1105年度策略_1.2005年度顶正预算（检讨、规划） " xfId="1244"/>
    <cellStyle name="k_1105年度策略_10月人资报表" xfId="2231"/>
    <cellStyle name="k_1105年度策略_10月人资报表 2" xfId="1704"/>
    <cellStyle name="k_1105年度策略_10月人资报表_附件2-预算产量" xfId="2233"/>
    <cellStyle name="k_1105年度策略_10月人资报表_附件4-变动费用" xfId="2236"/>
    <cellStyle name="k_1105年度策略_1-1 2005检讨及方针" xfId="1615"/>
    <cellStyle name="k_1105年度策略_1-1 杭州2005检讨及方针" xfId="2130"/>
    <cellStyle name="k_1105年度策略_2  2004年计划20040211" xfId="2238"/>
    <cellStyle name="k_1105年度策略_2 2004年计划" xfId="140"/>
    <cellStyle name="k_1105年度策略_2 2004年计划1" xfId="2239"/>
    <cellStyle name="k_1105年度策略_2 2004年计划111111111" xfId="2240"/>
    <cellStyle name="k_1105年度策略_2 2005年计划" xfId="2242"/>
    <cellStyle name="k_1105年度策略_2 2005年计划(1213）" xfId="755"/>
    <cellStyle name="k_1105年度策略_2003年检讨1" xfId="2245"/>
    <cellStyle name="k_1105年度策略_2004年策略与方针计划" xfId="2252"/>
    <cellStyle name="k_1105年度策略_2004年计划" xfId="2254"/>
    <cellStyle name="k_1105年度策略_2004年计划_1" xfId="2256"/>
    <cellStyle name="k_1105年度策略_2004年计划_1_2 2005年计划(1213）" xfId="2258"/>
    <cellStyle name="k_1105年度策略_2004年计划_1_2004年预算第二版" xfId="2212"/>
    <cellStyle name="k_1105年度策略_2004年计划_1_2005年计划(1006）" xfId="2111"/>
    <cellStyle name="k_1105年度策略_2004年计划_1_生产部方针计划1104" xfId="2260"/>
    <cellStyle name="k_1105年度策略_2004年计划_1_新建 Microsoft Excel 工作表" xfId="2261"/>
    <cellStyle name="k_1105年度策略_2004年计划_2 2004年计划" xfId="2264"/>
    <cellStyle name="k_1105年度策略_2004年计划_2 2004年计划1" xfId="1133"/>
    <cellStyle name="k_1105年度策略_2004年计划_2 2004年计划111111111" xfId="2266"/>
    <cellStyle name="k_1105年度策略_2004年计划_2 2005年计划(1213）" xfId="2268"/>
    <cellStyle name="k_1105年度策略_2004年计划_2004年计划" xfId="112"/>
    <cellStyle name="k_1105年度策略_2004年计划_2004年计划_2 2005年计划(1213）" xfId="2277"/>
    <cellStyle name="k_1105年度策略_2004年计划_2004年计划_2004年预算第二版" xfId="1203"/>
    <cellStyle name="k_1105年度策略_2004年计划_2004年计划_2005年计划(1006）" xfId="683"/>
    <cellStyle name="k_1105年度策略_2004年计划_2004年计划_生产部方针计划1104" xfId="2165"/>
    <cellStyle name="k_1105年度策略_2004年计划_2004年计划_新建 Microsoft Excel 工作表" xfId="2278"/>
    <cellStyle name="k_1105年度策略_2004年计划_2004年预算第二版" xfId="2283"/>
    <cellStyle name="k_1105年度策略_2004年计划_2005年计划(1006）" xfId="952"/>
    <cellStyle name="k_1105年度策略_2004年计划_财会管理方针二" xfId="2290"/>
    <cellStyle name="k_1105年度策略_2004年计划_人资2004年计划" xfId="1772"/>
    <cellStyle name="k_1105年度策略_2004年计划_生产部方针计划1104" xfId="105"/>
    <cellStyle name="k_1105年度策略_2004年计划_新建 Microsoft Excel 工作表" xfId="2292"/>
    <cellStyle name="k_1105年度策略_2004年计划_一科方针计划二" xfId="1383"/>
    <cellStyle name="k_1105年度策略_2004年计划_营业方针二" xfId="1854"/>
    <cellStyle name="k_1105年度策略_2004年计划_营业科方针" xfId="2293"/>
    <cellStyle name="k_1105年度策略_2004年计划_制二科方针二" xfId="2295"/>
    <cellStyle name="k_1105年度策略_2004年计划1122" xfId="924"/>
    <cellStyle name="k_1105年度策略_2004年生管检讨" xfId="1640"/>
    <cellStyle name="k_1105年度策略_2004年预算第二版" xfId="2297"/>
    <cellStyle name="k_1105年度策略_2005顶正CI财会处方针一" xfId="2298"/>
    <cellStyle name="k_1105年度策略_2005方针计划一" xfId="2301"/>
    <cellStyle name="k_1105年度策略_2005方针计划一_05方针计划10291" xfId="1024"/>
    <cellStyle name="k_1105年度策略_2005方针计划一_2004年计划1122" xfId="1088"/>
    <cellStyle name="k_1105年度策略_2005计划1225(1)" xfId="2304"/>
    <cellStyle name="k_1105年度策略_2005计划1225(1)1" xfId="2306"/>
    <cellStyle name="k_1105年度策略_2005年度顶正预算（检讨、规划）" xfId="2308"/>
    <cellStyle name="k_1105年度策略_2005年度方针计划全" xfId="2309"/>
    <cellStyle name="k_1105年度策略_2005年度预算规划20040908（共四部分）" xfId="2076"/>
    <cellStyle name="k_1105年度策略_2005年度预算规划20041022（共四部分）" xfId="1834"/>
    <cellStyle name="k_1105年度策略_2005年度预算规划200410261630" xfId="2"/>
    <cellStyle name="k_1105年度策略_2005年度预算规划200410261630_05方针计划10291" xfId="1556"/>
    <cellStyle name="k_1105年度策略_2005年度预算规划2004102616301" xfId="1632"/>
    <cellStyle name="k_1105年度策略_2005年度预算规划20041112" xfId="2311"/>
    <cellStyle name="k_1105年度策略_2005年度预算规划200411121" xfId="400"/>
    <cellStyle name="k_1105年度策略_2005年度预算规划2004112215：40" xfId="1819"/>
    <cellStyle name="k_1105年度策略_2005年度预算规划2004112215：40_05方针计划10291" xfId="928"/>
    <cellStyle name="k_1105年度策略_2005年度预算规划2004112215：40_2004年计划1122" xfId="2070"/>
    <cellStyle name="k_1105年度策略_2005年度预算规划20041126" xfId="984"/>
    <cellStyle name="k_1105年度策略_2005年度制造部门方针计划" xfId="71"/>
    <cellStyle name="k_1105年度策略_2005年计划(1006）" xfId="764"/>
    <cellStyle name="k_1105年度策略_2005年年度计划" xfId="2313"/>
    <cellStyle name="k_1105年度策略_2005-组织、人力计划" xfId="2324"/>
    <cellStyle name="k_1105年度策略_2005-组织、人力计划 2" xfId="633"/>
    <cellStyle name="k_1105年度策略_2005-组织、人力计划_附件2-预算产量" xfId="1083"/>
    <cellStyle name="k_1105年度策略_2005-组织、人力计划_附件4-变动费用" xfId="719"/>
    <cellStyle name="k_1105年度策略_2006年天津顶正预算-第四版051229" xfId="989"/>
    <cellStyle name="k_1105年度策略_2006-组织、人力计划" xfId="2326"/>
    <cellStyle name="k_1105年度策略_2006-组织、人力计划 2" xfId="919"/>
    <cellStyle name="k_1105年度策略_2006-组织、人力计划_附件2-预算产量" xfId="1588"/>
    <cellStyle name="k_1105年度策略_2006-组织、人力计划_附件4-变动费用" xfId="2068"/>
    <cellStyle name="k_1105年度策略_3 2004年预算" xfId="979"/>
    <cellStyle name="k_1105年度策略_3 方针计划20040211" xfId="38"/>
    <cellStyle name="k_1105年度策略_3 方针计划20040211_05方针计划10291" xfId="2330"/>
    <cellStyle name="k_1105年度策略_3 方针计划20040211_2004年计划1122" xfId="2333"/>
    <cellStyle name="k_1105年度策略_3-2  天津顶正财务预算20041025" xfId="538"/>
    <cellStyle name="k_1105年度策略_5 2005-2009五年规划20041022" xfId="2213"/>
    <cellStyle name="k_1105年度策略_B07-200511财务报表附注" xfId="2335"/>
    <cellStyle name="k_1105年度策略_Book2" xfId="597"/>
    <cellStyle name="k_1105年度策略_D1.管理科10月2" xfId="2336"/>
    <cellStyle name="k_1105年度策略_D1.管理科10月2 2" xfId="2316"/>
    <cellStyle name="k_1105年度策略_D1.管理科10月2_附件2-预算产量" xfId="2300"/>
    <cellStyle name="k_1105年度策略_D1.管理科10月2_附件4-变动费用" xfId="2346"/>
    <cellStyle name="k_1105年度策略_D1.管理科2 10月" xfId="2349"/>
    <cellStyle name="k_1105年度策略_D1.管理科2 10月 2" xfId="965"/>
    <cellStyle name="k_1105年度策略_D1.管理科2 10月_附件2-预算产量" xfId="724"/>
    <cellStyle name="k_1105年度策略_D1.管理科2 10月_附件4-变动费用" xfId="2352"/>
    <cellStyle name="k_1105年度策略_DPI(制造部)" xfId="825"/>
    <cellStyle name="k_1105年度策略_hangzhou1-1 2005检讨及方针" xfId="32"/>
    <cellStyle name="k_1105年度策略_SWOT(CQ-1)" xfId="556"/>
    <cellStyle name="k_1105年度策略_财会管理方针二" xfId="2353"/>
    <cellStyle name="k_1105年度策略_顶芳财务预算(2)" xfId="2358"/>
    <cellStyle name="k_1105年度策略_顶芳财务预算A1" xfId="2365"/>
    <cellStyle name="k_1105年度策略_顶芳年度计划(1)" xfId="341"/>
    <cellStyle name="k_1105年度策略_顶芳年度计划C1" xfId="2360"/>
    <cellStyle name="k_1105年度策略_方针计划" xfId="2273"/>
    <cellStyle name="k_1105年度策略_方针计划1029" xfId="1653"/>
    <cellStyle name="k_1105年度策略_方针计划1029 (version 1)" xfId="2354"/>
    <cellStyle name="k_1105年度策略_附件2-预算产量" xfId="259"/>
    <cellStyle name="k_1105年度策略_附件4-变动费用" xfId="2366"/>
    <cellStyle name="k_1105年度策略_复件 制造部方针计划" xfId="1363"/>
    <cellStyle name="k_1105年度策略_复件 制造部方针计划（N1）" xfId="1788"/>
    <cellStyle name="k_1105年度策略_管理05年方针策略" xfId="2367"/>
    <cellStyle name="k_1105年度策略_品保科2004年方针计划1" xfId="544"/>
    <cellStyle name="k_1105年度策略_品保科2004年方针计划1_2 2005年计划(1213）" xfId="2370"/>
    <cellStyle name="k_1105年度策略_品保科2004年方针计划1_2004年预算第二版" xfId="2375"/>
    <cellStyle name="k_1105年度策略_品保科2004年方针计划1_2005年计划(1006）" xfId="2174"/>
    <cellStyle name="k_1105年度策略_品保科2004年方针计划1_生产部方针计划1104" xfId="1313"/>
    <cellStyle name="k_1105年度策略_品保科2004年方针计划1_新建 Microsoft Excel 工作表" xfId="2377"/>
    <cellStyle name="k_1105年度策略_品保科方针" xfId="1130"/>
    <cellStyle name="k_1105年度策略_品保科方针_2 2005年计划(1213）" xfId="2382"/>
    <cellStyle name="k_1105年度策略_品保科方针_2004年预算第二版" xfId="2383"/>
    <cellStyle name="k_1105年度策略_品保科方针_2005年计划(1006）" xfId="2235"/>
    <cellStyle name="k_1105年度策略_品保科方针_生产部方针计划1104" xfId="2386"/>
    <cellStyle name="k_1105年度策略_品保科方针_新建 Microsoft Excel 工作表" xfId="1273"/>
    <cellStyle name="k_1105年度策略_全顺2009年01月损益表" xfId="1368"/>
    <cellStyle name="k_1105年度策略_全顺2009年02月损益表" xfId="2267"/>
    <cellStyle name="k_1105年度策略_人资2004年计划" xfId="69"/>
    <cellStyle name="k_1105年度策略_人资报表" xfId="2391"/>
    <cellStyle name="k_1105年度策略_人资报表 2" xfId="2154"/>
    <cellStyle name="k_1105年度策略_人资报表_附件2-预算产量" xfId="2393"/>
    <cellStyle name="k_1105年度策略_人资报表_附件4-变动费用" xfId="2396"/>
    <cellStyle name="k_1105年度策略_生产部方针计划1104" xfId="2397"/>
    <cellStyle name="k_1105年度策略_生管方针二" xfId="573"/>
    <cellStyle name="k_1105年度策略_生管方针二_2 2005年计划(1213）" xfId="321"/>
    <cellStyle name="k_1105年度策略_生管方针二_2004年预算第二版" xfId="313"/>
    <cellStyle name="k_1105年度策略_生管方针二_2005年计划(1006）" xfId="1671"/>
    <cellStyle name="k_1105年度策略_生管方针二_生产部方针计划1104" xfId="1214"/>
    <cellStyle name="k_1105年度策略_生管方针二_新建 Microsoft Excel 工作表" xfId="1320"/>
    <cellStyle name="k_1105年度策略_天、杭合并 方针计划1029" xfId="971"/>
    <cellStyle name="k_1105年度策略_现金流量（顶正CI吹瓶)" xfId="2398"/>
    <cellStyle name="k_1105年度策略_新建 Microsoft Excel 工作表" xfId="442"/>
    <cellStyle name="k_1105年度策略_一科方针计划二" xfId="2400"/>
    <cellStyle name="k_1105年度策略_营业方针二" xfId="910"/>
    <cellStyle name="k_1105年度策略_营业方针计划20040211" xfId="2404"/>
    <cellStyle name="k_1105年度策略_营业科方针" xfId="2409"/>
    <cellStyle name="k_1105年度策略_制二科方针二" xfId="2126"/>
    <cellStyle name="k_1105年度策略_制造、行销" xfId="730"/>
    <cellStyle name="k_1105年度策略_制造部方针计划" xfId="2415"/>
    <cellStyle name="k_1105年度策略_制造处各科方针计划及专案" xfId="2418"/>
    <cellStyle name="k_1105年度策略_重庆顶正专案" xfId="2422"/>
    <cellStyle name="k_2002 OGSM review" xfId="168"/>
    <cellStyle name="k_2002年WORKSHOP - Nutrition" xfId="798"/>
    <cellStyle name="k_2002年策略" xfId="2317"/>
    <cellStyle name="k_2003 HF-A&amp;P" xfId="1549"/>
    <cellStyle name="k_2003 方針一" xfId="1631"/>
    <cellStyle name="k_200305顶津厂月会报告" xfId="2423"/>
    <cellStyle name="k_200305顶津厂月会报告 2" xfId="1020"/>
    <cellStyle name="k_200305顶津厂月会报告 2 2" xfId="247"/>
    <cellStyle name="k_200305顶津厂月会报告_工作总结及计划" xfId="736"/>
    <cellStyle name="k_200305顶津厂月会报告_工作总结及计划 2" xfId="2427"/>
    <cellStyle name="k_200305顶津厂月会报告_工作总结及计划 2 2" xfId="2428"/>
    <cellStyle name="k_200306顶津厂月会报告" xfId="2431"/>
    <cellStyle name="k_200306顶津厂月会报告 2" xfId="2274"/>
    <cellStyle name="k_200306顶津厂月会报告 2 2" xfId="160"/>
    <cellStyle name="k_200306顶津厂月会报告_工作总结及计划" xfId="2434"/>
    <cellStyle name="k_200306顶津厂月会报告_工作总结及计划 2" xfId="12"/>
    <cellStyle name="k_200306顶津厂月会报告_工作总结及计划 2 2" xfId="1912"/>
    <cellStyle name="k_2003-2005年經營計劃" xfId="1464"/>
    <cellStyle name="k_2003年business_review920918" xfId="2229"/>
    <cellStyle name="k_2003年度公司年度计划表单格式" xfId="2435"/>
    <cellStyle name="k_2003年度公司年度计划表单格式 2" xfId="1296"/>
    <cellStyle name="k_2003年度公司年度计划表单格式 2 2" xfId="2185"/>
    <cellStyle name="k_2003年度公司年度计划表单格式_2002年策略" xfId="2439"/>
    <cellStyle name="k_2003年度公司年度计划表单格式_2003广促预算（财务版）" xfId="1422"/>
    <cellStyle name="k_2003年度公司年度计划表单格式_2003广促预算（财务版）_青岛顶津数量金额表23.2.10管报" xfId="505"/>
    <cellStyle name="k_2003年度公司年度计划表单格式_2003广促预算（财务版）_青岛顶津数量金额表23.2.10管报_复件 (2) 2003青岛顶津产品别预算" xfId="2445"/>
    <cellStyle name="k_2003年度公司年度计划表单格式_2003广促预算（财务版）_青岛顶津数量金额表23.2.10管报_复件 青岛顶津数量金额表23.2.13管报修改" xfId="2446"/>
    <cellStyle name="k_2003年度公司年度计划表单格式_2003广促预算（财务版）_青岛顶津数量金额表23.2.10管报_青岛顶津数量金额表23.2.10管报" xfId="1283"/>
    <cellStyle name="k_2003年度公司年度计划表单格式_2003广促预算（财务版）_青岛顶津数量金额表23.2.10管报_青顶销售表23.2管报" xfId="2448"/>
    <cellStyle name="k_2003年度公司年度计划表单格式_2003广促预算（财务版）_青岛顶津数量金额表23.2.10管报_青顶销售表23.2管报1" xfId="936"/>
    <cellStyle name="k_2003年度公司年度计划表单格式_2003广促预算（财务版）_青岛顶津数量金额表23.2.10管报修改" xfId="303"/>
    <cellStyle name="k_2003年度公司年度计划表单格式_2003广促预算（财务版）_青岛顶津数量金额表23.2.10管报修改_复件 青岛顶津数量金额表23.2.13管报修改" xfId="2450"/>
    <cellStyle name="k_2003年度公司年度计划表单格式_2003广促预算（财务版）_青岛顶津数量金额表23.2.10管报修改_青顶销售表23.2管报" xfId="2455"/>
    <cellStyle name="k_2003年度公司年度计划表单格式_2003广促预算（财务版）_青岛顶津数量金额表23.2.10管报修改_青顶销售表23.2管报1" xfId="2456"/>
    <cellStyle name="k_2003年度公司年度计划表单格式_2003年公司年度计划表单格式" xfId="2460"/>
    <cellStyle name="k_2003年度公司年度计划表单格式_2003年公司年度计划表单格式_1130-2003 Budget Format( me)" xfId="487"/>
    <cellStyle name="k_2003年度公司年度计划表单格式_2003年公司年度计划表单格式_1130-2003 Budget Format( me)_28" xfId="2463"/>
    <cellStyle name="k_2003年度公司年度计划表单格式_2003年公司年度计划表单格式_1130-2003 Budget Format( me)_28_22-34" xfId="1924"/>
    <cellStyle name="k_2003年度公司年度计划表单格式_2003年公司年度计划表单格式_1130-2003 Budget Format( me)_28_22-34_7月C类报表(数值版）" xfId="2471"/>
    <cellStyle name="k_2003年度公司年度计划表单格式_2003年公司年度计划表单格式_1130-2003 Budget Format( me)_28_22-34_8月C类报表（数值版）" xfId="2475"/>
    <cellStyle name="k_2003年度公司年度计划表单格式_2003年公司年度计划表单格式_1130-2003 Budget Format( me)_28_22-34_9月C类报表(数值版）" xfId="2302"/>
    <cellStyle name="k_2003年度公司年度计划表单格式_2003年公司年度计划表单格式_1130-2003 Budget Format( me)_28_22-34_复件 6月C类报表" xfId="1018"/>
    <cellStyle name="k_2003年度公司年度计划表单格式_2003年公司年度计划表单格式_1130-2003 Budget Format( me)_28_7月C类报表(数值版）" xfId="839"/>
    <cellStyle name="k_2003年度公司年度计划表单格式_2003年公司年度计划表单格式_1130-2003 Budget Format( me)_28_8月C类报表（数值版）" xfId="1759"/>
    <cellStyle name="k_2003年度公司年度计划表单格式_2003年公司年度计划表单格式_1130-2003 Budget Format( me)_28_9月C类报表(数值版）" xfId="2476"/>
    <cellStyle name="k_2003年度公司年度计划表单格式_2003年公司年度计划表单格式_1130-2003 Budget Format( me)_28_复件 6月C类报表" xfId="2483"/>
    <cellStyle name="k_2003年度公司年度计划表单格式_2003年公司年度计划表单格式_1130-2003 Budget Format( me)_7月C类报表(数值版）" xfId="2209"/>
    <cellStyle name="k_2003年度公司年度计划表单格式_2003年公司年度计划表单格式_1130-2003 Budget Format( me)_8月C类报表（数值版）" xfId="238"/>
    <cellStyle name="k_2003年度公司年度计划表单格式_2003年公司年度计划表单格式_1130-2003 Budget Format( me)_9月C类报表(数值版）" xfId="1335"/>
    <cellStyle name="k_2003年度公司年度计划表单格式_2003年公司年度计划表单格式_1130-2003 Budget Format( me)_kathy28页" xfId="2485"/>
    <cellStyle name="k_2003年度公司年度计划表单格式_2003年公司年度计划表单格式_1130-2003 Budget Format( me)_kathy28页_7月C类报表(数值版）" xfId="428"/>
    <cellStyle name="k_2003年度公司年度计划表单格式_2003年公司年度计划表单格式_1130-2003 Budget Format( me)_kathy28页_8月C类报表（数值版）" xfId="183"/>
    <cellStyle name="k_2003年度公司年度计划表单格式_2003年公司年度计划表单格式_1130-2003 Budget Format( me)_kathy28页_9月C类报表(数值版）" xfId="1096"/>
    <cellStyle name="k_2003年度公司年度计划表单格式_2003年公司年度计划表单格式_1130-2003 Budget Format( me)_kathy28页_复件 6月C类报表" xfId="1681"/>
    <cellStyle name="k_2003年度公司年度计划表单格式_2003年公司年度计划表单格式_1130-2003 Budget Format( me)_复件 6月C类报表" xfId="1421"/>
    <cellStyle name="k_2003年度公司年度计划表单格式_2003年公司年度计划表单格式_2003ABP1203" xfId="2480"/>
    <cellStyle name="k_2003年度公司年度计划表单格式_2003年公司年度计划表单格式_2003ABP1203_28" xfId="2486"/>
    <cellStyle name="k_2003年度公司年度计划表单格式_2003年公司年度计划表单格式_2003ABP1203_28_22-34" xfId="642"/>
    <cellStyle name="k_2003年度公司年度计划表单格式_2003年公司年度计划表单格式_2003ABP1203_28_22-34_7月C类报表(数值版）" xfId="2488"/>
    <cellStyle name="k_2003年度公司年度计划表单格式_2003年公司年度计划表单格式_2003ABP1203_28_22-34_8月C类报表（数值版）" xfId="2338"/>
    <cellStyle name="k_2003年度公司年度计划表单格式_2003年公司年度计划表单格式_2003ABP1203_28_22-34_9月C类报表(数值版）" xfId="2493"/>
    <cellStyle name="k_2003年度公司年度计划表单格式_2003年公司年度计划表单格式_2003ABP1203_28_22-34_复件 6月C类报表" xfId="472"/>
    <cellStyle name="k_2003年度公司年度计划表单格式_2003年公司年度计划表单格式_2003ABP1203_28_7月C类报表(数值版）" xfId="769"/>
    <cellStyle name="k_2003年度公司年度计划表单格式_2003年公司年度计划表单格式_2003ABP1203_28_8月C类报表（数值版）" xfId="2495"/>
    <cellStyle name="k_2003年度公司年度计划表单格式_2003年公司年度计划表单格式_2003ABP1203_28_9月C类报表(数值版）" xfId="2356"/>
    <cellStyle name="k_2003年度公司年度计划表单格式_2003年公司年度计划表单格式_2003ABP1203_28_复件 6月C类报表" xfId="2496"/>
    <cellStyle name="k_2003年度公司年度计划表单格式_2003年公司年度计划表单格式_2003ABP1203_7月C类报表(数值版）" xfId="2350"/>
    <cellStyle name="k_2003年度公司年度计划表单格式_2003年公司年度计划表单格式_2003ABP1203_8月C类报表（数值版）" xfId="2499"/>
    <cellStyle name="k_2003年度公司年度计划表单格式_2003年公司年度计划表单格式_2003ABP1203_9月C类报表(数值版）" xfId="2503"/>
    <cellStyle name="k_2003年度公司年度计划表单格式_2003年公司年度计划表单格式_2003ABP1203_kathy28页" xfId="603"/>
    <cellStyle name="k_2003年度公司年度计划表单格式_2003年公司年度计划表单格式_2003ABP1203_kathy28页_7月C类报表(数值版）" xfId="2509"/>
    <cellStyle name="k_2003年度公司年度计划表单格式_2003年公司年度计划表单格式_2003ABP1203_kathy28页_8月C类报表（数值版）" xfId="2511"/>
    <cellStyle name="k_2003年度公司年度计划表单格式_2003年公司年度计划表单格式_2003ABP1203_kathy28页_9月C类报表(数值版）" xfId="2512"/>
    <cellStyle name="k_2003年度公司年度计划表单格式_2003年公司年度计划表单格式_2003ABP1203_kathy28页_复件 6月C类报表" xfId="2513"/>
    <cellStyle name="k_2003年度公司年度计划表单格式_2003年公司年度计划表单格式_2003ABP1203_复件 6月C类报表" xfId="233"/>
    <cellStyle name="k_2003年度公司年度计划表单格式_2003年公司年度计划表单格式_2003ABP1204" xfId="2516"/>
    <cellStyle name="k_2003年度公司年度计划表单格式_2003年公司年度计划表单格式_2003ABP1204_22-34" xfId="1401"/>
    <cellStyle name="k_2003年度公司年度计划表单格式_2003年公司年度计划表单格式_2003ABP1204_22-34_7月C类报表(数值版）" xfId="182"/>
    <cellStyle name="k_2003年度公司年度计划表单格式_2003年公司年度计划表单格式_2003ABP1204_22-34_8月C类报表（数值版）" xfId="1618"/>
    <cellStyle name="k_2003年度公司年度计划表单格式_2003年公司年度计划表单格式_2003ABP1204_22-34_9月C类报表(数值版）" xfId="2521"/>
    <cellStyle name="k_2003年度公司年度计划表单格式_2003年公司年度计划表单格式_2003ABP1204_22-34_复件 6月C类报表" xfId="2525"/>
    <cellStyle name="k_2003年度公司年度计划表单格式_2003年公司年度计划表单格式_2003ABP1204_7月C类报表(数值版）" xfId="2244"/>
    <cellStyle name="k_2003年度公司年度计划表单格式_2003年公司年度计划表单格式_2003ABP1204_8月C类报表（数值版）" xfId="2528"/>
    <cellStyle name="k_2003年度公司年度计划表单格式_2003年公司年度计划表单格式_2003ABP1204_9月C类报表(数值版）" xfId="2529"/>
    <cellStyle name="k_2003年度公司年度计划表单格式_2003年公司年度计划表单格式_2003ABP1204_复件 6月C类报表" xfId="1881"/>
    <cellStyle name="k_2003年度公司年度计划表单格式_2003年公司年度计划表单格式_2003报告康果汁" xfId="2059"/>
    <cellStyle name="k_2003年度公司年度计划表单格式_2003年公司年度计划表单格式_2003报告康果汁_22-34" xfId="211"/>
    <cellStyle name="k_2003年度公司年度计划表单格式_2003年公司年度计划表单格式_2003报告康果汁_22-34_7月C类报表(数值版）" xfId="1409"/>
    <cellStyle name="k_2003年度公司年度计划表单格式_2003年公司年度计划表单格式_2003报告康果汁_22-34_8月C类报表（数值版）" xfId="2533"/>
    <cellStyle name="k_2003年度公司年度计划表单格式_2003年公司年度计划表单格式_2003报告康果汁_22-34_9月C类报表(数值版）" xfId="743"/>
    <cellStyle name="k_2003年度公司年度计划表单格式_2003年公司年度计划表单格式_2003报告康果汁_22-34_复件 6月C类报表" xfId="136"/>
    <cellStyle name="k_2003年度公司年度计划表单格式_2003年公司年度计划表单格式_2003报告康果汁_7月C类报表(数值版）" xfId="750"/>
    <cellStyle name="k_2003年度公司年度计划表单格式_2003年公司年度计划表单格式_2003报告康果汁_8月C类报表（数值版）" xfId="2534"/>
    <cellStyle name="k_2003年度公司年度计划表单格式_2003年公司年度计划表单格式_2003报告康果汁_9月C类报表(数值版）" xfId="2537"/>
    <cellStyle name="k_2003年度公司年度计划表单格式_2003年公司年度计划表单格式_2003报告康果汁_复件 6月C类报表" xfId="2540"/>
    <cellStyle name="k_2003年度公司年度计划表单格式_2003年公司年度计划表单格式_22-34" xfId="2202"/>
    <cellStyle name="k_2003年度公司年度计划表单格式_2003年公司年度计划表单格式_22-34_7月C类报表(数值版）" xfId="2546"/>
    <cellStyle name="k_2003年度公司年度计划表单格式_2003年公司年度计划表单格式_22-34_8月C类报表（数值版）" xfId="2005"/>
    <cellStyle name="k_2003年度公司年度计划表单格式_2003年公司年度计划表单格式_22-34_9月C类报表(数值版）" xfId="2547"/>
    <cellStyle name="k_2003年度公司年度计划表单格式_2003年公司年度计划表单格式_22-34_复件 6月C类报表" xfId="1469"/>
    <cellStyle name="k_2003年度公司年度计划表单格式_2003年公司年度计划表单格式_7月C类报表(数值版）" xfId="879"/>
    <cellStyle name="k_2003年度公司年度计划表单格式_2003年公司年度计划表单格式_8月C类报表（数值版）" xfId="1312"/>
    <cellStyle name="k_2003年度公司年度计划表单格式_2003年公司年度计划表单格式_9月C类报表(数值版）" xfId="2548"/>
    <cellStyle name="k_2003年度公司年度计划表单格式_2003年公司年度计划表单格式_Abp生茶" xfId="1875"/>
    <cellStyle name="k_2003年度公司年度计划表单格式_2003年公司年度计划表单格式_Abp生茶_22-34" xfId="2549"/>
    <cellStyle name="k_2003年度公司年度计划表单格式_2003年公司年度计划表单格式_Abp生茶_22-34_7月C类报表(数值版）" xfId="1436"/>
    <cellStyle name="k_2003年度公司年度计划表单格式_2003年公司年度计划表单格式_Abp生茶_22-34_8月C类报表（数值版）" xfId="2550"/>
    <cellStyle name="k_2003年度公司年度计划表单格式_2003年公司年度计划表单格式_Abp生茶_22-34_9月C类报表(数值版）" xfId="2552"/>
    <cellStyle name="k_2003年度公司年度计划表单格式_2003年公司年度计划表单格式_Abp生茶_22-34_复件 6月C类报表" xfId="2553"/>
    <cellStyle name="k_2003年度公司年度计划表单格式_2003年公司年度计划表单格式_Abp生茶_7月C类报表(数值版）" xfId="2555"/>
    <cellStyle name="k_2003年度公司年度计划表单格式_2003年公司年度计划表单格式_Abp生茶_8月C类报表（数值版）" xfId="1007"/>
    <cellStyle name="k_2003年度公司年度计划表单格式_2003年公司年度计划表单格式_Abp生茶_9月C类报表(数值版）" xfId="1523"/>
    <cellStyle name="k_2003年度公司年度计划表单格式_2003年公司年度计划表单格式_Abp生茶_复件 6月C类报表" xfId="964"/>
    <cellStyle name="k_2003年度公司年度计划表单格式_2003年公司年度计划表单格式_Amy-2" xfId="1342"/>
    <cellStyle name="k_2003年度公司年度计划表单格式_2003年公司年度计划表单格式_Amy-2_22-34" xfId="2558"/>
    <cellStyle name="k_2003年度公司年度计划表单格式_2003年公司年度计划表单格式_Amy-2_22-34_7月C类报表(数值版）" xfId="2560"/>
    <cellStyle name="k_2003年度公司年度计划表单格式_2003年公司年度计划表单格式_Amy-2_22-34_8月C类报表（数值版）" xfId="2562"/>
    <cellStyle name="k_2003年度公司年度计划表单格式_2003年公司年度计划表单格式_Amy-2_22-34_9月C类报表(数值版）" xfId="388"/>
    <cellStyle name="k_2003年度公司年度计划表单格式_2003年公司年度计划表单格式_Amy-2_22-34_复件 6月C类报表" xfId="163"/>
    <cellStyle name="k_2003年度公司年度计划表单格式_2003年公司年度计划表单格式_Amy-2_7月C类报表(数值版）" xfId="2568"/>
    <cellStyle name="k_2003年度公司年度计划表单格式_2003年公司年度计划表单格式_Amy-2_8月C类报表（数值版）" xfId="1116"/>
    <cellStyle name="k_2003年度公司年度计划表单格式_2003年公司年度计划表单格式_Amy-2_9月C类报表(数值版）" xfId="612"/>
    <cellStyle name="k_2003年度公司年度计划表单格式_2003年公司年度计划表单格式_Amy-2_复件 6月C类报表" xfId="2575"/>
    <cellStyle name="k_2003年度公司年度计划表单格式_2003年公司年度计划表单格式_复件 6月C类报表" xfId="1728"/>
    <cellStyle name="k_2003年度公司年度计划表单格式_28" xfId="895"/>
    <cellStyle name="k_2003年度公司年度计划表单格式_28_22-34" xfId="1741"/>
    <cellStyle name="k_2003年度公司年度计划表单格式_28_22-34_7月C类报表(数值版）" xfId="2579"/>
    <cellStyle name="k_2003年度公司年度计划表单格式_28_22-34_8月C类报表（数值版）" xfId="2583"/>
    <cellStyle name="k_2003年度公司年度计划表单格式_28_22-34_9月C类报表(数值版）" xfId="2584"/>
    <cellStyle name="k_2003年度公司年度计划表单格式_28_22-34_复件 6月C类报表" xfId="1514"/>
    <cellStyle name="k_2003年度公司年度计划表单格式_28_7月C类报表(数值版）" xfId="2586"/>
    <cellStyle name="k_2003年度公司年度计划表单格式_28_8月C类报表（数值版）" xfId="999"/>
    <cellStyle name="k_2003年度公司年度计划表单格式_28_9月C类报表(数值版）" xfId="1266"/>
    <cellStyle name="k_2003年度公司年度计划表单格式_28_复件 6月C类报表" xfId="2588"/>
    <cellStyle name="k_2003年度公司年度计划表单格式_4月编现与离职报表" xfId="2589"/>
    <cellStyle name="k_2003年度公司年度计划表单格式_4月编现与离职报表 2" xfId="2590"/>
    <cellStyle name="k_2003年度公司年度计划表单格式_4月编现与离职报表 2 2" xfId="2594"/>
    <cellStyle name="k_2003年度公司年度计划表单格式_4月编现与离职报表_工作总结及计划" xfId="2598"/>
    <cellStyle name="k_2003年度公司年度计划表单格式_4月编现与离职报表_工作总结及计划 2" xfId="2601"/>
    <cellStyle name="k_2003年度公司年度计划表单格式_4月编现与离职报表_工作总结及计划 2 2" xfId="459"/>
    <cellStyle name="k_2003年度公司年度计划表单格式_7月C类报表(数值版）" xfId="2380"/>
    <cellStyle name="k_2003年度公司年度计划表单格式_8月C类报表（数值版）" xfId="1803"/>
    <cellStyle name="k_2003年度公司年度计划表单格式_9月C类报表(数值版）" xfId="2602"/>
    <cellStyle name="k_2003年度公司年度计划表单格式_AP费用（各部比例）" xfId="402"/>
    <cellStyle name="k_2003年度公司年度计划表单格式_AP费用（各部比例）_青岛顶津数量金额表23.2.10管报" xfId="2603"/>
    <cellStyle name="k_2003年度公司年度计划表单格式_AP费用（各部比例）_青岛顶津数量金额表23.2.10管报_复件 (2) 2003青岛顶津产品别预算" xfId="2416"/>
    <cellStyle name="k_2003年度公司年度计划表单格式_AP费用（各部比例）_青岛顶津数量金额表23.2.10管报_复件 青岛顶津数量金额表23.2.13管报修改" xfId="2606"/>
    <cellStyle name="k_2003年度公司年度计划表单格式_AP费用（各部比例）_青岛顶津数量金额表23.2.10管报_青岛顶津数量金额表23.2.10管报" xfId="2611"/>
    <cellStyle name="k_2003年度公司年度计划表单格式_AP费用（各部比例）_青岛顶津数量金额表23.2.10管报_青顶销售表23.2管报" xfId="1472"/>
    <cellStyle name="k_2003年度公司年度计划表单格式_AP费用（各部比例）_青岛顶津数量金额表23.2.10管报_青顶销售表23.2管报1" xfId="2612"/>
    <cellStyle name="k_2003年度公司年度计划表单格式_AP费用（各部比例）_青岛顶津数量金额表23.2.10管报修改" xfId="2615"/>
    <cellStyle name="k_2003年度公司年度计划表单格式_AP费用（各部比例）_青岛顶津数量金额表23.2.10管报修改_复件 青岛顶津数量金额表23.2.13管报修改" xfId="450"/>
    <cellStyle name="k_2003年度公司年度计划表单格式_AP费用（各部比例）_青岛顶津数量金额表23.2.10管报修改_青顶销售表23.2管报" xfId="2616"/>
    <cellStyle name="k_2003年度公司年度计划表单格式_AP费用（各部比例）_青岛顶津数量金额表23.2.10管报修改_青顶销售表23.2管报1" xfId="1909"/>
    <cellStyle name="k_2003年度公司年度计划表单格式_kathy28页" xfId="2617"/>
    <cellStyle name="k_2003年度公司年度计划表单格式_kathy28页_7月C类报表(数值版）" xfId="157"/>
    <cellStyle name="k_2003年度公司年度计划表单格式_kathy28页_8月C类报表（数值版）" xfId="2620"/>
    <cellStyle name="k_2003年度公司年度计划表单格式_kathy28页_9月C类报表(数值版）" xfId="2621"/>
    <cellStyle name="k_2003年度公司年度计划表单格式_kathy28页_复件 6月C类报表" xfId="2625"/>
    <cellStyle name="k_2003年度公司年度计划表单格式_编现-学历-年龄-年资-离职" xfId="2626"/>
    <cellStyle name="k_2003年度公司年度计划表单格式_编现-学历-年龄-年资-离职 2" xfId="6"/>
    <cellStyle name="k_2003年度公司年度计划表单格式_编现-学历-年龄-年资-离职 2 2" xfId="2632"/>
    <cellStyle name="k_2003年度公司年度计划表单格式_编现-学历-年龄-年资-离职_工作总结及计划" xfId="696"/>
    <cellStyle name="k_2003年度公司年度计划表单格式_编现-学历-年龄-年资-离职_工作总结及计划 2" xfId="2303"/>
    <cellStyle name="k_2003年度公司年度计划表单格式_编现-学历-年龄-年资-离职_工作总结及计划 2 2" xfId="2633"/>
    <cellStyle name="k_2003年度公司年度计划表单格式_编现-学历-年龄-年资-离职_管理月报200303" xfId="2635"/>
    <cellStyle name="k_2003年度公司年度计划表单格式_编现-学历-年龄-年资-离职_管理月报200303 2" xfId="2640"/>
    <cellStyle name="k_2003年度公司年度计划表单格式_编现-学历-年龄-年资-离职_管理月报200303 2 2" xfId="2641"/>
    <cellStyle name="k_2003年度公司年度计划表单格式_编现-学历-年龄-年资-离职_管理月报200303_4月编现与离职报表" xfId="772"/>
    <cellStyle name="k_2003年度公司年度计划表单格式_编现-学历-年龄-年资-离职_管理月报200303_4月编现与离职报表 2" xfId="2197"/>
    <cellStyle name="k_2003年度公司年度计划表单格式_编现-学历-年龄-年资-离职_管理月报200303_4月编现与离职报表 2 2" xfId="581"/>
    <cellStyle name="k_2003年度公司年度计划表单格式_编现-学历-年龄-年资-离职_管理月报200303_4月编现与离职报表_工作总结及计划" xfId="2645"/>
    <cellStyle name="k_2003年度公司年度计划表单格式_编现-学历-年龄-年资-离职_管理月报200303_4月编现与离职报表_工作总结及计划 2" xfId="2647"/>
    <cellStyle name="k_2003年度公司年度计划表单格式_编现-学历-年龄-年资-离职_管理月报200303_4月编现与离职报表_工作总结及计划 2 2" xfId="2651"/>
    <cellStyle name="k_2003年度公司年度计划表单格式_编现-学历-年龄-年资-离职_管理月报200303_工作总结及计划" xfId="2654"/>
    <cellStyle name="k_2003年度公司年度计划表单格式_编现-学历-年龄-年资-离职_管理月报200303_工作总结及计划 2" xfId="2657"/>
    <cellStyle name="k_2003年度公司年度计划表单格式_编现-学历-年龄-年资-离职_管理月报200303_工作总结及计划 2 2" xfId="2661"/>
    <cellStyle name="k_2003年度公司年度计划表单格式_编现-学历-年龄-年资-离职_管理月报200303_管理月报200303" xfId="2664"/>
    <cellStyle name="k_2003年度公司年度计划表单格式_编现-学历-年龄-年资-离职_管理月报200303_管理月报200303 2" xfId="2667"/>
    <cellStyle name="k_2003年度公司年度计划表单格式_编现-学历-年龄-年资-离职_管理月报200303_管理月报200303 2 2" xfId="2669"/>
    <cellStyle name="k_2003年度公司年度计划表单格式_编现-学历-年龄-年资-离职_管理月报200303_管理月报200303_工作总结及计划" xfId="2673"/>
    <cellStyle name="k_2003年度公司年度计划表单格式_编现-学历-年龄-年资-离职_管理月报200303_管理月报200303_工作总结及计划 2" xfId="2106"/>
    <cellStyle name="k_2003年度公司年度计划表单格式_编现-学历-年龄-年资-离职_管理月报200303_管理月报200303_工作总结及计划 2 2" xfId="2677"/>
    <cellStyle name="k_2003年度公司年度计划表单格式_编现-学历-年龄-年资-离职_管理月报200303_管理月报2003031" xfId="2678"/>
    <cellStyle name="k_2003年度公司年度计划表单格式_编现-学历-年龄-年资-离职_管理月报200303_管理月报2003031 2" xfId="2680"/>
    <cellStyle name="k_2003年度公司年度计划表单格式_编现-学历-年龄-年资-离职_管理月报200303_管理月报2003031 2 2" xfId="2639"/>
    <cellStyle name="k_2003年度公司年度计划表单格式_编现-学历-年龄-年资-离职_管理月报200303_管理月报2003031_工作总结及计划" xfId="2682"/>
    <cellStyle name="k_2003年度公司年度计划表单格式_编现-学历-年龄-年资-离职_管理月报200303_管理月报2003031_工作总结及计划 2" xfId="1366"/>
    <cellStyle name="k_2003年度公司年度计划表单格式_编现-学历-年龄-年资-离职_管理月报200303_管理月报2003031_工作总结及计划 2 2" xfId="2686"/>
    <cellStyle name="k_2003年度公司年度计划表单格式_冰茶2003 BUDGET FORMAT（修正）.xls 图表 2" xfId="2688"/>
    <cellStyle name="k_2003年度公司年度计划表单格式_冰茶2003 BUDGET FORMAT（修正）.xls 图表 2_22-34" xfId="2693"/>
    <cellStyle name="k_2003年度公司年度计划表单格式_冰茶2003 BUDGET FORMAT（修正）.xls 图表 2_22-34_7月C类报表(数值版）" xfId="687"/>
    <cellStyle name="k_2003年度公司年度计划表单格式_冰茶2003 BUDGET FORMAT（修正）.xls 图表 2_22-34_8月C类报表（数值版）" xfId="2698"/>
    <cellStyle name="k_2003年度公司年度计划表单格式_冰茶2003 BUDGET FORMAT（修正）.xls 图表 2_22-34_9月C类报表(数值版）" xfId="2699"/>
    <cellStyle name="k_2003年度公司年度计划表单格式_冰茶2003 BUDGET FORMAT（修正）.xls 图表 2_22-34_复件 6月C类报表" xfId="2702"/>
    <cellStyle name="k_2003年度公司年度计划表单格式_冰茶2003 BUDGET FORMAT（修正）.xls 图表 2_7月C类报表(数值版）" xfId="418"/>
    <cellStyle name="k_2003年度公司年度计划表单格式_冰茶2003 BUDGET FORMAT（修正）.xls 图表 2_8月C类报表（数值版）" xfId="2706"/>
    <cellStyle name="k_2003年度公司年度计划表单格式_冰茶2003 BUDGET FORMAT（修正）.xls 图表 2_9月C类报表(数值版）" xfId="626"/>
    <cellStyle name="k_2003年度公司年度计划表单格式_冰茶2003 BUDGET FORMAT（修正）.xls 图表 2_复件 6月C类报表" xfId="2709"/>
    <cellStyle name="k_2003年度公司年度计划表单格式_冰系列" xfId="2711"/>
    <cellStyle name="k_2003年度公司年度计划表单格式_冰系列_1" xfId="2116"/>
    <cellStyle name="k_2003年度公司年度计划表单格式_冰系列_1_青岛顶津数量金额表23.2.10管报" xfId="2714"/>
    <cellStyle name="k_2003年度公司年度计划表单格式_冰系列_1_青岛顶津数量金额表23.2.10管报_复件 (2) 2003青岛顶津产品别预算" xfId="2581"/>
    <cellStyle name="k_2003年度公司年度计划表单格式_冰系列_1_青岛顶津数量金额表23.2.10管报_复件 青岛顶津数量金额表23.2.13管报修改" xfId="996"/>
    <cellStyle name="k_2003年度公司年度计划表单格式_冰系列_1_青岛顶津数量金额表23.2.10管报_青岛顶津数量金额表23.2.10管报" xfId="2724"/>
    <cellStyle name="k_2003年度公司年度计划表单格式_冰系列_1_青岛顶津数量金额表23.2.10管报_青顶销售表23.2管报" xfId="1177"/>
    <cellStyle name="k_2003年度公司年度计划表单格式_冰系列_1_青岛顶津数量金额表23.2.10管报_青顶销售表23.2管报1" xfId="2727"/>
    <cellStyle name="k_2003年度公司年度计划表单格式_冰系列_1_青岛顶津数量金额表23.2.10管报修改" xfId="2728"/>
    <cellStyle name="k_2003年度公司年度计划表单格式_冰系列_1_青岛顶津数量金额表23.2.10管报修改_复件 青岛顶津数量金额表23.2.13管报修改" xfId="2732"/>
    <cellStyle name="k_2003年度公司年度计划表单格式_冰系列_1_青岛顶津数量金额表23.2.10管报修改_青顶销售表23.2管报" xfId="2251"/>
    <cellStyle name="k_2003年度公司年度计划表单格式_冰系列_1_青岛顶津数量金额表23.2.10管报修改_青顶销售表23.2管报1" xfId="2634"/>
    <cellStyle name="k_2003年度公司年度计划表单格式_冰系列_1_事业群报表" xfId="2734"/>
    <cellStyle name="k_2003年度公司年度计划表单格式_冰系列_1_事业群报表_青岛顶津数量金额表23.2.10管报" xfId="1779"/>
    <cellStyle name="k_2003年度公司年度计划表单格式_冰系列_1_事业群报表_青岛顶津数量金额表23.2.10管报_复件 (2) 2003青岛顶津产品别预算" xfId="2351"/>
    <cellStyle name="k_2003年度公司年度计划表单格式_冰系列_1_事业群报表_青岛顶津数量金额表23.2.10管报_复件 青岛顶津数量金额表23.2.13管报修改" xfId="2736"/>
    <cellStyle name="k_2003年度公司年度计划表单格式_冰系列_1_事业群报表_青岛顶津数量金额表23.2.10管报_青岛顶津数量金额表23.2.10管报" xfId="2743"/>
    <cellStyle name="k_2003年度公司年度计划表单格式_冰系列_1_事业群报表_青岛顶津数量金额表23.2.10管报_青顶销售表23.2管报" xfId="537"/>
    <cellStyle name="k_2003年度公司年度计划表单格式_冰系列_1_事业群报表_青岛顶津数量金额表23.2.10管报_青顶销售表23.2管报1" xfId="2744"/>
    <cellStyle name="k_2003年度公司年度计划表单格式_冰系列_1_事业群报表_青岛顶津数量金额表23.2.10管报修改" xfId="1236"/>
    <cellStyle name="k_2003年度公司年度计划表单格式_冰系列_1_事业群报表_青岛顶津数量金额表23.2.10管报修改_复件 青岛顶津数量金额表23.2.13管报修改" xfId="1923"/>
    <cellStyle name="k_2003年度公司年度计划表单格式_冰系列_1_事业群报表_青岛顶津数量金额表23.2.10管报修改_青顶销售表23.2管报" xfId="2701"/>
    <cellStyle name="k_2003年度公司年度计划表单格式_冰系列_1_事业群报表_青岛顶津数量金额表23.2.10管报修改_青顶销售表23.2管报1" xfId="2749"/>
    <cellStyle name="k_2003年度公司年度计划表单格式_冰系列_冰系列" xfId="2751"/>
    <cellStyle name="k_2003年度公司年度计划表单格式_冰系列_冰系列_青岛顶津数量金额表23.2.10管报" xfId="942"/>
    <cellStyle name="k_2003年度公司年度计划表单格式_冰系列_冰系列_青岛顶津数量金额表23.2.10管报_复件 (2) 2003青岛顶津产品别预算" xfId="1914"/>
    <cellStyle name="k_2003年度公司年度计划表单格式_冰系列_冰系列_青岛顶津数量金额表23.2.10管报_复件 青岛顶津数量金额表23.2.13管报修改" xfId="2752"/>
    <cellStyle name="k_2003年度公司年度计划表单格式_冰系列_冰系列_青岛顶津数量金额表23.2.10管报_青岛顶津数量金额表23.2.10管报" xfId="2755"/>
    <cellStyle name="k_2003年度公司年度计划表单格式_冰系列_冰系列_青岛顶津数量金额表23.2.10管报_青顶销售表23.2管报" xfId="1742"/>
    <cellStyle name="k_2003年度公司年度计划表单格式_冰系列_冰系列_青岛顶津数量金额表23.2.10管报_青顶销售表23.2管报1" xfId="850"/>
    <cellStyle name="k_2003年度公司年度计划表单格式_冰系列_冰系列_青岛顶津数量金额表23.2.10管报修改" xfId="1885"/>
    <cellStyle name="k_2003年度公司年度计划表单格式_冰系列_冰系列_青岛顶津数量金额表23.2.10管报修改_复件 青岛顶津数量金额表23.2.13管报修改" xfId="2759"/>
    <cellStyle name="k_2003年度公司年度计划表单格式_冰系列_冰系列_青岛顶津数量金额表23.2.10管报修改_青顶销售表23.2管报" xfId="1736"/>
    <cellStyle name="k_2003年度公司年度计划表单格式_冰系列_冰系列_青岛顶津数量金额表23.2.10管报修改_青顶销售表23.2管报1" xfId="832"/>
    <cellStyle name="k_2003年度公司年度计划表单格式_冰系列_冰系列_事业群报表" xfId="1280"/>
    <cellStyle name="k_2003年度公司年度计划表单格式_冰系列_冰系列_事业群报表_青岛顶津数量金额表23.2.10管报" xfId="1822"/>
    <cellStyle name="k_2003年度公司年度计划表单格式_冰系列_冰系列_事业群报表_青岛顶津数量金额表23.2.10管报_复件 (2) 2003青岛顶津产品别预算" xfId="2760"/>
    <cellStyle name="k_2003年度公司年度计划表单格式_冰系列_冰系列_事业群报表_青岛顶津数量金额表23.2.10管报_复件 青岛顶津数量金额表23.2.13管报修改" xfId="2762"/>
    <cellStyle name="k_2003年度公司年度计划表单格式_冰系列_冰系列_事业群报表_青岛顶津数量金额表23.2.10管报_青岛顶津数量金额表23.2.10管报" xfId="1585"/>
    <cellStyle name="k_2003年度公司年度计划表单格式_冰系列_冰系列_事业群报表_青岛顶津数量金额表23.2.10管报_青顶销售表23.2管报" xfId="2768"/>
    <cellStyle name="k_2003年度公司年度计划表单格式_冰系列_冰系列_事业群报表_青岛顶津数量金额表23.2.10管报_青顶销售表23.2管报1" xfId="2770"/>
    <cellStyle name="k_2003年度公司年度计划表单格式_冰系列_冰系列_事业群报表_青岛顶津数量金额表23.2.10管报修改" xfId="2771"/>
    <cellStyle name="k_2003年度公司年度计划表单格式_冰系列_冰系列_事业群报表_青岛顶津数量金额表23.2.10管报修改_复件 青岛顶津数量金额表23.2.13管报修改" xfId="422"/>
    <cellStyle name="k_2003年度公司年度计划表单格式_冰系列_冰系列_事业群报表_青岛顶津数量金额表23.2.10管报修改_青顶销售表23.2管报" xfId="2773"/>
    <cellStyle name="k_2003年度公司年度计划表单格式_冰系列_冰系列_事业群报表_青岛顶津数量金额表23.2.10管报修改_青顶销售表23.2管报1" xfId="2774"/>
    <cellStyle name="k_2003年度公司年度计划表单格式_冰系列_茶加生茶系列" xfId="2776"/>
    <cellStyle name="k_2003年度公司年度计划表单格式_冰系列_茶加生茶系列_青岛顶津数量金额表23.2.10管报" xfId="2779"/>
    <cellStyle name="k_2003年度公司年度计划表单格式_冰系列_茶加生茶系列_青岛顶津数量金额表23.2.10管报_复件 (2) 2003青岛顶津产品别预算" xfId="2780"/>
    <cellStyle name="k_2003年度公司年度计划表单格式_冰系列_茶加生茶系列_青岛顶津数量金额表23.2.10管报_复件 青岛顶津数量金额表23.2.13管报修改" xfId="1048"/>
    <cellStyle name="k_2003年度公司年度计划表单格式_冰系列_茶加生茶系列_青岛顶津数量金额表23.2.10管报_青岛顶津数量金额表23.2.10管报" xfId="2781"/>
    <cellStyle name="k_2003年度公司年度计划表单格式_冰系列_茶加生茶系列_青岛顶津数量金额表23.2.10管报_青顶销售表23.2管报" xfId="2783"/>
    <cellStyle name="k_2003年度公司年度计划表单格式_冰系列_茶加生茶系列_青岛顶津数量金额表23.2.10管报_青顶销售表23.2管报1" xfId="2784"/>
    <cellStyle name="k_2003年度公司年度计划表单格式_冰系列_茶加生茶系列_青岛顶津数量金额表23.2.10管报修改" xfId="2786"/>
    <cellStyle name="k_2003年度公司年度计划表单格式_冰系列_茶加生茶系列_青岛顶津数量金额表23.2.10管报修改_复件 青岛顶津数量金额表23.2.13管报修改" xfId="2790"/>
    <cellStyle name="k_2003年度公司年度计划表单格式_冰系列_茶加生茶系列_青岛顶津数量金额表23.2.10管报修改_青顶销售表23.2管报" xfId="2793"/>
    <cellStyle name="k_2003年度公司年度计划表单格式_冰系列_茶加生茶系列_青岛顶津数量金额表23.2.10管报修改_青顶销售表23.2管报1" xfId="909"/>
    <cellStyle name="k_2003年度公司年度计划表单格式_冰系列_茶加生茶系列_事业群报表" xfId="2795"/>
    <cellStyle name="k_2003年度公司年度计划表单格式_冰系列_茶加生茶系列_事业群报表_青岛顶津数量金额表23.2.10管报" xfId="1090"/>
    <cellStyle name="k_2003年度公司年度计划表单格式_冰系列_茶加生茶系列_事业群报表_青岛顶津数量金额表23.2.10管报_复件 (2) 2003青岛顶津产品别预算" xfId="2797"/>
    <cellStyle name="k_2003年度公司年度计划表单格式_冰系列_茶加生茶系列_事业群报表_青岛顶津数量金额表23.2.10管报_复件 青岛顶津数量金额表23.2.13管报修改" xfId="2802"/>
    <cellStyle name="k_2003年度公司年度计划表单格式_冰系列_茶加生茶系列_事业群报表_青岛顶津数量金额表23.2.10管报_青岛顶津数量金额表23.2.10管报" xfId="2805"/>
    <cellStyle name="k_2003年度公司年度计划表单格式_冰系列_茶加生茶系列_事业群报表_青岛顶津数量金额表23.2.10管报_青顶销售表23.2管报" xfId="2807"/>
    <cellStyle name="k_2003年度公司年度计划表单格式_冰系列_茶加生茶系列_事业群报表_青岛顶津数量金额表23.2.10管报_青顶销售表23.2管报1" xfId="1322"/>
    <cellStyle name="k_2003年度公司年度计划表单格式_冰系列_茶加生茶系列_事业群报表_青岛顶津数量金额表23.2.10管报修改" xfId="2808"/>
    <cellStyle name="k_2003年度公司年度计划表单格式_冰系列_茶加生茶系列_事业群报表_青岛顶津数量金额表23.2.10管报修改_复件 青岛顶津数量金额表23.2.13管报修改" xfId="2811"/>
    <cellStyle name="k_2003年度公司年度计划表单格式_冰系列_茶加生茶系列_事业群报表_青岛顶津数量金额表23.2.10管报修改_青顶销售表23.2管报" xfId="158"/>
    <cellStyle name="k_2003年度公司年度计划表单格式_冰系列_茶加生茶系列_事业群报表_青岛顶津数量金额表23.2.10管报修改_青顶销售表23.2管报1" xfId="2812"/>
    <cellStyle name="k_2003年度公司年度计划表单格式_冰系列_纯净水加实粒派系列" xfId="215"/>
    <cellStyle name="k_2003年度公司年度计划表单格式_冰系列_纯净水加实粒派系列_青岛顶津数量金额表23.2.10管报" xfId="2816"/>
    <cellStyle name="k_2003年度公司年度计划表单格式_冰系列_纯净水加实粒派系列_青岛顶津数量金额表23.2.10管报_复件 (2) 2003青岛顶津产品别预算" xfId="1093"/>
    <cellStyle name="k_2003年度公司年度计划表单格式_冰系列_纯净水加实粒派系列_青岛顶津数量金额表23.2.10管报_复件 青岛顶津数量金额表23.2.13管报修改" xfId="466"/>
    <cellStyle name="k_2003年度公司年度计划表单格式_冰系列_纯净水加实粒派系列_青岛顶津数量金额表23.2.10管报_青岛顶津数量金额表23.2.10管报" xfId="1938"/>
    <cellStyle name="k_2003年度公司年度计划表单格式_冰系列_纯净水加实粒派系列_青岛顶津数量金额表23.2.10管报_青顶销售表23.2管报" xfId="2819"/>
    <cellStyle name="k_2003年度公司年度计划表单格式_冰系列_纯净水加实粒派系列_青岛顶津数量金额表23.2.10管报_青顶销售表23.2管报1" xfId="2823"/>
    <cellStyle name="k_2003年度公司年度计划表单格式_冰系列_纯净水加实粒派系列_青岛顶津数量金额表23.2.10管报修改" xfId="2469"/>
    <cellStyle name="k_2003年度公司年度计划表单格式_冰系列_纯净水加实粒派系列_青岛顶津数量金额表23.2.10管报修改_复件 青岛顶津数量金额表23.2.13管报修改" xfId="2826"/>
    <cellStyle name="k_2003年度公司年度计划表单格式_冰系列_纯净水加实粒派系列_青岛顶津数量金额表23.2.10管报修改_青顶销售表23.2管报" xfId="2827"/>
    <cellStyle name="k_2003年度公司年度计划表单格式_冰系列_纯净水加实粒派系列_青岛顶津数量金额表23.2.10管报修改_青顶销售表23.2管报1" xfId="2831"/>
    <cellStyle name="k_2003年度公司年度计划表单格式_冰系列_纯净水加实粒派系列_事业群报表" xfId="2834"/>
    <cellStyle name="k_2003年度公司年度计划表单格式_冰系列_纯净水加实粒派系列_事业群报表_青岛顶津数量金额表23.2.10管报" xfId="2835"/>
    <cellStyle name="k_2003年度公司年度计划表单格式_冰系列_纯净水加实粒派系列_事业群报表_青岛顶津数量金额表23.2.10管报_复件 (2) 2003青岛顶津产品别预算" xfId="2838"/>
    <cellStyle name="k_2003年度公司年度计划表单格式_冰系列_纯净水加实粒派系列_事业群报表_青岛顶津数量金额表23.2.10管报_复件 青岛顶津数量金额表23.2.13管报修改" xfId="2842"/>
    <cellStyle name="k_2003年度公司年度计划表单格式_冰系列_纯净水加实粒派系列_事业群报表_青岛顶津数量金额表23.2.10管报_青岛顶津数量金额表23.2.10管报" xfId="938"/>
    <cellStyle name="k_2003年度公司年度计划表单格式_冰系列_纯净水加实粒派系列_事业群报表_青岛顶津数量金额表23.2.10管报_青顶销售表23.2管报" xfId="2845"/>
    <cellStyle name="k_2003年度公司年度计划表单格式_冰系列_纯净水加实粒派系列_事业群报表_青岛顶津数量金额表23.2.10管报_青顶销售表23.2管报1" xfId="2719"/>
    <cellStyle name="k_2003年度公司年度计划表单格式_冰系列_纯净水加实粒派系列_事业群报表_青岛顶津数量金额表23.2.10管报修改" xfId="2848"/>
    <cellStyle name="k_2003年度公司年度计划表单格式_冰系列_纯净水加实粒派系列_事业群报表_青岛顶津数量金额表23.2.10管报修改_复件 青岛顶津数量金额表23.2.13管报修改" xfId="2851"/>
    <cellStyle name="k_2003年度公司年度计划表单格式_冰系列_纯净水加实粒派系列_事业群报表_青岛顶津数量金额表23.2.10管报修改_青顶销售表23.2管报" xfId="1848"/>
    <cellStyle name="k_2003年度公司年度计划表单格式_冰系列_纯净水加实粒派系列_事业群报表_青岛顶津数量金额表23.2.10管报修改_青顶销售表23.2管报1" xfId="955"/>
    <cellStyle name="k_2003年度公司年度计划表单格式_冰系列_康果汁系列" xfId="2853"/>
    <cellStyle name="k_2003年度公司年度计划表单格式_冰系列_康果汁系列_青岛顶津数量金额表23.2.10管报" xfId="2860"/>
    <cellStyle name="k_2003年度公司年度计划表单格式_冰系列_康果汁系列_青岛顶津数量金额表23.2.10管报_复件 (2) 2003青岛顶津产品别预算" xfId="847"/>
    <cellStyle name="k_2003年度公司年度计划表单格式_冰系列_康果汁系列_青岛顶津数量金额表23.2.10管报_复件 青岛顶津数量金额表23.2.13管报修改" xfId="552"/>
    <cellStyle name="k_2003年度公司年度计划表单格式_冰系列_康果汁系列_青岛顶津数量金额表23.2.10管报_青岛顶津数量金额表23.2.10管报" xfId="2750"/>
    <cellStyle name="k_2003年度公司年度计划表单格式_冰系列_康果汁系列_青岛顶津数量金额表23.2.10管报_青顶销售表23.2管报" xfId="2864"/>
    <cellStyle name="k_2003年度公司年度计划表单格式_冰系列_康果汁系列_青岛顶津数量金额表23.2.10管报_青顶销售表23.2管报1" xfId="1758"/>
    <cellStyle name="k_2003年度公司年度计划表单格式_冰系列_康果汁系列_青岛顶津数量金额表23.2.10管报修改" xfId="2865"/>
    <cellStyle name="k_2003年度公司年度计划表单格式_冰系列_康果汁系列_青岛顶津数量金额表23.2.10管报修改_复件 青岛顶津数量金额表23.2.13管报修改" xfId="1298"/>
    <cellStyle name="k_2003年度公司年度计划表单格式_冰系列_康果汁系列_青岛顶津数量金额表23.2.10管报修改_青顶销售表23.2管报" xfId="2869"/>
    <cellStyle name="k_2003年度公司年度计划表单格式_冰系列_康果汁系列_青岛顶津数量金额表23.2.10管报修改_青顶销售表23.2管报1" xfId="776"/>
    <cellStyle name="k_2003年度公司年度计划表单格式_冰系列_康果汁系列_事业群报表" xfId="2871"/>
    <cellStyle name="k_2003年度公司年度计划表单格式_冰系列_康果汁系列_事业群报表_青岛顶津数量金额表23.2.10管报" xfId="2872"/>
    <cellStyle name="k_2003年度公司年度计划表单格式_冰系列_康果汁系列_事业群报表_青岛顶津数量金额表23.2.10管报_复件 (2) 2003青岛顶津产品别预算" xfId="2874"/>
    <cellStyle name="k_2003年度公司年度计划表单格式_冰系列_康果汁系列_事业群报表_青岛顶津数量金额表23.2.10管报_复件 青岛顶津数量金额表23.2.13管报修改" xfId="2876"/>
    <cellStyle name="k_2003年度公司年度计划表单格式_冰系列_康果汁系列_事业群报表_青岛顶津数量金额表23.2.10管报_青岛顶津数量金额表23.2.10管报" xfId="2880"/>
    <cellStyle name="k_2003年度公司年度计划表单格式_冰系列_康果汁系列_事业群报表_青岛顶津数量金额表23.2.10管报_青顶销售表23.2管报" xfId="2884"/>
    <cellStyle name="k_2003年度公司年度计划表单格式_冰系列_康果汁系列_事业群报表_青岛顶津数量金额表23.2.10管报_青顶销售表23.2管报1" xfId="1571"/>
    <cellStyle name="k_2003年度公司年度计划表单格式_冰系列_康果汁系列_事业群报表_青岛顶津数量金额表23.2.10管报修改" xfId="1012"/>
    <cellStyle name="k_2003年度公司年度计划表单格式_冰系列_康果汁系列_事业群报表_青岛顶津数量金额表23.2.10管报修改_复件 青岛顶津数量金额表23.2.13管报修改" xfId="1990"/>
    <cellStyle name="k_2003年度公司年度计划表单格式_冰系列_康果汁系列_事业群报表_青岛顶津数量金额表23.2.10管报修改_青顶销售表23.2管报" xfId="2887"/>
    <cellStyle name="k_2003年度公司年度计划表单格式_冰系列_康果汁系列_事业群报表_青岛顶津数量金额表23.2.10管报修改_青顶销售表23.2管报1" xfId="2883"/>
    <cellStyle name="k_2003年度公司年度计划表单格式_冰系列_每日C系列" xfId="2889"/>
    <cellStyle name="k_2003年度公司年度计划表单格式_冰系列_每日C系列_青岛顶津数量金额表23.2.10管报" xfId="2272"/>
    <cellStyle name="k_2003年度公司年度计划表单格式_冰系列_每日C系列_青岛顶津数量金额表23.2.10管报_复件 (2) 2003青岛顶津产品别预算" xfId="980"/>
    <cellStyle name="k_2003年度公司年度计划表单格式_冰系列_每日C系列_青岛顶津数量金额表23.2.10管报_复件 青岛顶津数量金额表23.2.13管报修改" xfId="2891"/>
    <cellStyle name="k_2003年度公司年度计划表单格式_冰系列_每日C系列_青岛顶津数量金额表23.2.10管报_青岛顶津数量金额表23.2.10管报" xfId="2894"/>
    <cellStyle name="k_2003年度公司年度计划表单格式_冰系列_每日C系列_青岛顶津数量金额表23.2.10管报_青顶销售表23.2管报" xfId="1027"/>
    <cellStyle name="k_2003年度公司年度计划表单格式_冰系列_每日C系列_青岛顶津数量金额表23.2.10管报_青顶销售表23.2管报1" xfId="2895"/>
    <cellStyle name="k_2003年度公司年度计划表单格式_冰系列_每日C系列_青岛顶津数量金额表23.2.10管报修改" xfId="2045"/>
    <cellStyle name="k_2003年度公司年度计划表单格式_冰系列_每日C系列_青岛顶津数量金额表23.2.10管报修改_复件 青岛顶津数量金额表23.2.13管报修改" xfId="2897"/>
    <cellStyle name="k_2003年度公司年度计划表单格式_冰系列_每日C系列_青岛顶津数量金额表23.2.10管报修改_青顶销售表23.2管报" xfId="2898"/>
    <cellStyle name="k_2003年度公司年度计划表单格式_冰系列_每日C系列_青岛顶津数量金额表23.2.10管报修改_青顶销售表23.2管报1" xfId="1454"/>
    <cellStyle name="k_2003年度公司年度计划表单格式_冰系列_每日C系列_事业群报表" xfId="2899"/>
    <cellStyle name="k_2003年度公司年度计划表单格式_冰系列_每日C系列_事业群报表_青岛顶津数量金额表23.2.10管报" xfId="2903"/>
    <cellStyle name="k_2003年度公司年度计划表单格式_冰系列_每日C系列_事业群报表_青岛顶津数量金额表23.2.10管报_复件 (2) 2003青岛顶津产品别预算" xfId="2666"/>
    <cellStyle name="k_2003年度公司年度计划表单格式_冰系列_每日C系列_事业群报表_青岛顶津数量金额表23.2.10管报_复件 青岛顶津数量金额表23.2.13管报修改" xfId="2442"/>
    <cellStyle name="k_2003年度公司年度计划表单格式_冰系列_每日C系列_事业群报表_青岛顶津数量金额表23.2.10管报_青岛顶津数量金额表23.2.10管报" xfId="2906"/>
    <cellStyle name="k_2003年度公司年度计划表单格式_冰系列_每日C系列_事业群报表_青岛顶津数量金额表23.2.10管报_青顶销售表23.2管报" xfId="354"/>
    <cellStyle name="k_2003年度公司年度计划表单格式_冰系列_每日C系列_事业群报表_青岛顶津数量金额表23.2.10管报_青顶销售表23.2管报1" xfId="713"/>
    <cellStyle name="k_2003年度公司年度计划表单格式_冰系列_每日C系列_事业群报表_青岛顶津数量金额表23.2.10管报修改" xfId="2908"/>
    <cellStyle name="k_2003年度公司年度计划表单格式_冰系列_每日C系列_事业群报表_青岛顶津数量金额表23.2.10管报修改_复件 青岛顶津数量金额表23.2.13管报修改" xfId="1377"/>
    <cellStyle name="k_2003年度公司年度计划表单格式_冰系列_每日C系列_事业群报表_青岛顶津数量金额表23.2.10管报修改_青顶销售表23.2管报" xfId="801"/>
    <cellStyle name="k_2003年度公司年度计划表单格式_冰系列_每日C系列_事业群报表_青岛顶津数量金额表23.2.10管报修改_青顶销售表23.2管报1" xfId="2909"/>
    <cellStyle name="k_2003年度公司年度计划表单格式_冰系列_青岛顶津数量金额表23.2.10管报" xfId="2912"/>
    <cellStyle name="k_2003年度公司年度计划表单格式_冰系列_青岛顶津数量金额表23.2.10管报_复件 (2) 2003青岛顶津产品别预算" xfId="2915"/>
    <cellStyle name="k_2003年度公司年度计划表单格式_冰系列_青岛顶津数量金额表23.2.10管报_复件 青岛顶津数量金额表23.2.13管报修改" xfId="2918"/>
    <cellStyle name="k_2003年度公司年度计划表单格式_冰系列_青岛顶津数量金额表23.2.10管报_青岛顶津数量金额表23.2.10管报" xfId="2921"/>
    <cellStyle name="k_2003年度公司年度计划表单格式_冰系列_青岛顶津数量金额表23.2.10管报_青顶销售表23.2管报" xfId="2926"/>
    <cellStyle name="k_2003年度公司年度计划表单格式_冰系列_青岛顶津数量金额表23.2.10管报_青顶销售表23.2管报1" xfId="190"/>
    <cellStyle name="k_2003年度公司年度计划表单格式_冰系列_青岛顶津数量金额表23.2.10管报修改" xfId="2608"/>
    <cellStyle name="k_2003年度公司年度计划表单格式_冰系列_青岛顶津数量金额表23.2.10管报修改_复件 青岛顶津数量金额表23.2.13管报修改" xfId="1676"/>
    <cellStyle name="k_2003年度公司年度计划表单格式_冰系列_青岛顶津数量金额表23.2.10管报修改_青顶销售表23.2管报" xfId="2927"/>
    <cellStyle name="k_2003年度公司年度计划表单格式_冰系列_青岛顶津数量金额表23.2.10管报修改_青顶销售表23.2管报1" xfId="1555"/>
    <cellStyle name="k_2003年度公司年度计划表单格式_冰系列_事业群报表" xfId="2928"/>
    <cellStyle name="k_2003年度公司年度计划表单格式_冰系列_事业群报表_青岛顶津数量金额表23.2.10管报" xfId="2931"/>
    <cellStyle name="k_2003年度公司年度计划表单格式_冰系列_事业群报表_青岛顶津数量金额表23.2.10管报_复件 (2) 2003青岛顶津产品别预算" xfId="2935"/>
    <cellStyle name="k_2003年度公司年度计划表单格式_冰系列_事业群报表_青岛顶津数量金额表23.2.10管报_复件 青岛顶津数量金额表23.2.13管报修改" xfId="2936"/>
    <cellStyle name="k_2003年度公司年度计划表单格式_冰系列_事业群报表_青岛顶津数量金额表23.2.10管报_青岛顶津数量金额表23.2.10管报" xfId="1775"/>
    <cellStyle name="k_2003年度公司年度计划表单格式_冰系列_事业群报表_青岛顶津数量金额表23.2.10管报_青顶销售表23.2管报" xfId="2937"/>
    <cellStyle name="k_2003年度公司年度计划表单格式_冰系列_事业群报表_青岛顶津数量金额表23.2.10管报_青顶销售表23.2管报1" xfId="2938"/>
    <cellStyle name="k_2003年度公司年度计划表单格式_冰系列_事业群报表_青岛顶津数量金额表23.2.10管报修改" xfId="2804"/>
    <cellStyle name="k_2003年度公司年度计划表单格式_冰系列_事业群报表_青岛顶津数量金额表23.2.10管报修改_复件 青岛顶津数量金额表23.2.13管报修改" xfId="2939"/>
    <cellStyle name="k_2003年度公司年度计划表单格式_冰系列_事业群报表_青岛顶津数量金额表23.2.10管报修改_青顶销售表23.2管报" xfId="2940"/>
    <cellStyle name="k_2003年度公司年度计划表单格式_冰系列_事业群报表_青岛顶津数量金额表23.2.10管报修改_青顶销售表23.2管报1" xfId="2000"/>
    <cellStyle name="k_2003年度公司年度计划表单格式_茶加生茶系列" xfId="2942"/>
    <cellStyle name="k_2003年度公司年度计划表单格式_茶加生茶系列_青岛顶津数量金额表23.2.10管报" xfId="2946"/>
    <cellStyle name="k_2003年度公司年度计划表单格式_茶加生茶系列_青岛顶津数量金额表23.2.10管报_复件 (2) 2003青岛顶津产品别预算" xfId="2756"/>
    <cellStyle name="k_2003年度公司年度计划表单格式_茶加生茶系列_青岛顶津数量金额表23.2.10管报_复件 青岛顶津数量金额表23.2.13管报修改" xfId="1958"/>
    <cellStyle name="k_2003年度公司年度计划表单格式_茶加生茶系列_青岛顶津数量金额表23.2.10管报_青岛顶津数量金额表23.2.10管报" xfId="1488"/>
    <cellStyle name="k_2003年度公司年度计划表单格式_茶加生茶系列_青岛顶津数量金额表23.2.10管报_青顶销售表23.2管报" xfId="2949"/>
    <cellStyle name="k_2003年度公司年度计划表单格式_茶加生茶系列_青岛顶津数量金额表23.2.10管报_青顶销售表23.2管报1" xfId="2507"/>
    <cellStyle name="k_2003年度公司年度计划表单格式_茶加生茶系列_青岛顶津数量金额表23.2.10管报修改" xfId="2952"/>
    <cellStyle name="k_2003年度公司年度计划表单格式_茶加生茶系列_青岛顶津数量金额表23.2.10管报修改_复件 青岛顶津数量金额表23.2.13管报修改" xfId="2953"/>
    <cellStyle name="k_2003年度公司年度计划表单格式_茶加生茶系列_青岛顶津数量金额表23.2.10管报修改_青顶销售表23.2管报" xfId="2957"/>
    <cellStyle name="k_2003年度公司年度计划表单格式_茶加生茶系列_青岛顶津数量金额表23.2.10管报修改_青顶销售表23.2管报1" xfId="2619"/>
    <cellStyle name="k_2003年度公司年度计划表单格式_茶加生茶系列_事业群报表" xfId="1673"/>
    <cellStyle name="k_2003年度公司年度计划表单格式_茶加生茶系列_事业群报表_青岛顶津数量金额表23.2.10管报" xfId="1071"/>
    <cellStyle name="k_2003年度公司年度计划表单格式_茶加生茶系列_事业群报表_青岛顶津数量金额表23.2.10管报_复件 (2) 2003青岛顶津产品别预算" xfId="2959"/>
    <cellStyle name="k_2003年度公司年度计划表单格式_茶加生茶系列_事业群报表_青岛顶津数量金额表23.2.10管报_复件 青岛顶津数量金额表23.2.13管报修改" xfId="134"/>
    <cellStyle name="k_2003年度公司年度计划表单格式_茶加生茶系列_事业群报表_青岛顶津数量金额表23.2.10管报_青岛顶津数量金额表23.2.10管报" xfId="2960"/>
    <cellStyle name="k_2003年度公司年度计划表单格式_茶加生茶系列_事业群报表_青岛顶津数量金额表23.2.10管报_青顶销售表23.2管报" xfId="824"/>
    <cellStyle name="k_2003年度公司年度计划表单格式_茶加生茶系列_事业群报表_青岛顶津数量金额表23.2.10管报_青顶销售表23.2管报1" xfId="2961"/>
    <cellStyle name="k_2003年度公司年度计划表单格式_茶加生茶系列_事业群报表_青岛顶津数量金额表23.2.10管报修改" xfId="2965"/>
    <cellStyle name="k_2003年度公司年度计划表单格式_茶加生茶系列_事业群报表_青岛顶津数量金额表23.2.10管报修改_复件 青岛顶津数量金额表23.2.13管报修改" xfId="898"/>
    <cellStyle name="k_2003年度公司年度计划表单格式_茶加生茶系列_事业群报表_青岛顶津数量金额表23.2.10管报修改_青顶销售表23.2管报" xfId="747"/>
    <cellStyle name="k_2003年度公司年度计划表单格式_茶加生茶系列_事业群报表_青岛顶津数量金额表23.2.10管报修改_青顶销售表23.2管报1" xfId="2970"/>
    <cellStyle name="k_2003年度公司年度计划表单格式_纯净水加实粒派系列" xfId="2972"/>
    <cellStyle name="k_2003年度公司年度计划表单格式_纯净水加实粒派系列_1" xfId="2975"/>
    <cellStyle name="k_2003年度公司年度计划表单格式_纯净水加实粒派系列_1_青岛顶津数量金额表23.2.10管报" xfId="2982"/>
    <cellStyle name="k_2003年度公司年度计划表单格式_纯净水加实粒派系列_1_青岛顶津数量金额表23.2.10管报_复件 (2) 2003青岛顶津产品别预算" xfId="267"/>
    <cellStyle name="k_2003年度公司年度计划表单格式_纯净水加实粒派系列_1_青岛顶津数量金额表23.2.10管报_复件 青岛顶津数量金额表23.2.13管报修改" xfId="1633"/>
    <cellStyle name="k_2003年度公司年度计划表单格式_纯净水加实粒派系列_1_青岛顶津数量金额表23.2.10管报_青岛顶津数量金额表23.2.10管报" xfId="2983"/>
    <cellStyle name="k_2003年度公司年度计划表单格式_纯净水加实粒派系列_1_青岛顶津数量金额表23.2.10管报_青顶销售表23.2管报" xfId="2985"/>
    <cellStyle name="k_2003年度公司年度计划表单格式_纯净水加实粒派系列_1_青岛顶津数量金额表23.2.10管报_青顶销售表23.2管报1" xfId="2991"/>
    <cellStyle name="k_2003年度公司年度计划表单格式_纯净水加实粒派系列_1_青岛顶津数量金额表23.2.10管报修改" xfId="549"/>
    <cellStyle name="k_2003年度公司年度计划表单格式_纯净水加实粒派系列_1_青岛顶津数量金额表23.2.10管报修改_复件 青岛顶津数量金额表23.2.13管报修改" xfId="728"/>
    <cellStyle name="k_2003年度公司年度计划表单格式_纯净水加实粒派系列_1_青岛顶津数量金额表23.2.10管报修改_青顶销售表23.2管报" xfId="2993"/>
    <cellStyle name="k_2003年度公司年度计划表单格式_纯净水加实粒派系列_1_青岛顶津数量金额表23.2.10管报修改_青顶销售表23.2管报1" xfId="2994"/>
    <cellStyle name="k_2003年度公司年度计划表单格式_纯净水加实粒派系列_1_事业群报表" xfId="1814"/>
    <cellStyle name="k_2003年度公司年度计划表单格式_纯净水加实粒派系列_1_事业群报表_青岛顶津数量金额表23.2.10管报" xfId="237"/>
    <cellStyle name="k_2003年度公司年度计划表单格式_纯净水加实粒派系列_1_事业群报表_青岛顶津数量金额表23.2.10管报_复件 (2) 2003青岛顶津产品别预算" xfId="2995"/>
    <cellStyle name="k_2003年度公司年度计划表单格式_纯净水加实粒派系列_1_事业群报表_青岛顶津数量金额表23.2.10管报_复件 青岛顶津数量金额表23.2.13管报修改" xfId="53"/>
    <cellStyle name="k_2003年度公司年度计划表单格式_纯净水加实粒派系列_1_事业群报表_青岛顶津数量金额表23.2.10管报_青岛顶津数量金额表23.2.10管报" xfId="2999"/>
    <cellStyle name="k_2003年度公司年度计划表单格式_纯净水加实粒派系列_1_事业群报表_青岛顶津数量金额表23.2.10管报_青顶销售表23.2管报" xfId="527"/>
    <cellStyle name="k_2003年度公司年度计划表单格式_纯净水加实粒派系列_1_事业群报表_青岛顶津数量金额表23.2.10管报_青顶销售表23.2管报1" xfId="21"/>
    <cellStyle name="k_2003年度公司年度计划表单格式_纯净水加实粒派系列_1_事业群报表_青岛顶津数量金额表23.2.10管报修改" xfId="3001"/>
    <cellStyle name="k_2003年度公司年度计划表单格式_纯净水加实粒派系列_1_事业群报表_青岛顶津数量金额表23.2.10管报修改_复件 青岛顶津数量金额表23.2.13管报修改" xfId="3002"/>
    <cellStyle name="k_2003年度公司年度计划表单格式_纯净水加实粒派系列_1_事业群报表_青岛顶津数量金额表23.2.10管报修改_青顶销售表23.2管报" xfId="40"/>
    <cellStyle name="k_2003年度公司年度计划表单格式_纯净水加实粒派系列_1_事业群报表_青岛顶津数量金额表23.2.10管报修改_青顶销售表23.2管报1" xfId="242"/>
    <cellStyle name="k_2003年度公司年度计划表单格式_纯净水加实粒派系列_纯净水加实粒派系列" xfId="3003"/>
    <cellStyle name="k_2003年度公司年度计划表单格式_纯净水加实粒派系列_纯净水加实粒派系列_青岛顶津数量金额表23.2.10管报" xfId="3005"/>
    <cellStyle name="k_2003年度公司年度计划表单格式_纯净水加实粒派系列_纯净水加实粒派系列_青岛顶津数量金额表23.2.10管报_复件 (2) 2003青岛顶津产品别预算" xfId="68"/>
    <cellStyle name="k_2003年度公司年度计划表单格式_纯净水加实粒派系列_纯净水加实粒派系列_青岛顶津数量金额表23.2.10管报_复件 青岛顶津数量金额表23.2.13管报修改" xfId="2001"/>
    <cellStyle name="k_2003年度公司年度计划表单格式_纯净水加实粒派系列_纯净水加实粒派系列_青岛顶津数量金额表23.2.10管报_青岛顶津数量金额表23.2.10管报" xfId="3008"/>
    <cellStyle name="k_2003年度公司年度计划表单格式_纯净水加实粒派系列_纯净水加实粒派系列_青岛顶津数量金额表23.2.10管报_青顶销售表23.2管报" xfId="2385"/>
    <cellStyle name="k_2003年度公司年度计划表单格式_纯净水加实粒派系列_纯净水加实粒派系列_青岛顶津数量金额表23.2.10管报_青顶销售表23.2管报1" xfId="229"/>
    <cellStyle name="k_2003年度公司年度计划表单格式_纯净水加实粒派系列_纯净水加实粒派系列_青岛顶津数量金额表23.2.10管报修改" xfId="3014"/>
    <cellStyle name="k_2003年度公司年度计划表单格式_纯净水加实粒派系列_纯净水加实粒派系列_青岛顶津数量金额表23.2.10管报修改_复件 青岛顶津数量金额表23.2.13管报修改" xfId="2285"/>
    <cellStyle name="k_2003年度公司年度计划表单格式_纯净水加实粒派系列_纯净水加实粒派系列_青岛顶津数量金额表23.2.10管报修改_青顶销售表23.2管报" xfId="3011"/>
    <cellStyle name="k_2003年度公司年度计划表单格式_纯净水加实粒派系列_纯净水加实粒派系列_青岛顶津数量金额表23.2.10管报修改_青顶销售表23.2管报1" xfId="3017"/>
    <cellStyle name="k_2003年度公司年度计划表单格式_纯净水加实粒派系列_纯净水加实粒派系列_事业群报表" xfId="3023"/>
    <cellStyle name="k_2003年度公司年度计划表单格式_纯净水加实粒派系列_纯净水加实粒派系列_事业群报表_青岛顶津数量金额表23.2.10管报" xfId="961"/>
    <cellStyle name="k_2003年度公司年度计划表单格式_纯净水加实粒派系列_纯净水加实粒派系列_事业群报表_青岛顶津数量金额表23.2.10管报_复件 (2) 2003青岛顶津产品别预算" xfId="3024"/>
    <cellStyle name="k_2003年度公司年度计划表单格式_纯净水加实粒派系列_纯净水加实粒派系列_事业群报表_青岛顶津数量金额表23.2.10管报_复件 青岛顶津数量金额表23.2.13管报修改" xfId="3028"/>
    <cellStyle name="k_2003年度公司年度计划表单格式_纯净水加实粒派系列_纯净水加实粒派系列_事业群报表_青岛顶津数量金额表23.2.10管报_青岛顶津数量金额表23.2.10管报" xfId="3031"/>
    <cellStyle name="k_2003年度公司年度计划表单格式_纯净水加实粒派系列_纯净水加实粒派系列_事业群报表_青岛顶津数量金额表23.2.10管报_青顶销售表23.2管报" xfId="3035"/>
    <cellStyle name="k_2003年度公司年度计划表单格式_纯净水加实粒派系列_纯净水加实粒派系列_事业群报表_青岛顶津数量金额表23.2.10管报_青顶销售表23.2管报1" xfId="3037"/>
    <cellStyle name="k_2003年度公司年度计划表单格式_纯净水加实粒派系列_纯净水加实粒派系列_事业群报表_青岛顶津数量金额表23.2.10管报修改" xfId="2943"/>
    <cellStyle name="k_2003年度公司年度计划表单格式_纯净水加实粒派系列_纯净水加实粒派系列_事业群报表_青岛顶津数量金额表23.2.10管报修改_复件 青岛顶津数量金额表23.2.13管报修改" xfId="1959"/>
    <cellStyle name="k_2003年度公司年度计划表单格式_纯净水加实粒派系列_纯净水加实粒派系列_事业群报表_青岛顶津数量金额表23.2.10管报修改_青顶销售表23.2管报" xfId="2948"/>
    <cellStyle name="k_2003年度公司年度计划表单格式_纯净水加实粒派系列_纯净水加实粒派系列_事业群报表_青岛顶津数量金额表23.2.10管报修改_青顶销售表23.2管报1" xfId="2508"/>
    <cellStyle name="k_2003年度公司年度计划表单格式_纯净水加实粒派系列_青岛顶津数量金额表23.2.10管报" xfId="3039"/>
    <cellStyle name="k_2003年度公司年度计划表单格式_纯净水加实粒派系列_青岛顶津数量金额表23.2.10管报_复件 (2) 2003青岛顶津产品别预算" xfId="1114"/>
    <cellStyle name="k_2003年度公司年度计划表单格式_纯净水加实粒派系列_青岛顶津数量金额表23.2.10管报_复件 青岛顶津数量金额表23.2.13管报修改" xfId="142"/>
    <cellStyle name="k_2003年度公司年度计划表单格式_纯净水加实粒派系列_青岛顶津数量金额表23.2.10管报_青岛顶津数量金额表23.2.10管报" xfId="1694"/>
    <cellStyle name="k_2003年度公司年度计划表单格式_纯净水加实粒派系列_青岛顶津数量金额表23.2.10管报_青顶销售表23.2管报" xfId="3040"/>
    <cellStyle name="k_2003年度公司年度计划表单格式_纯净水加实粒派系列_青岛顶津数量金额表23.2.10管报_青顶销售表23.2管报1" xfId="1139"/>
    <cellStyle name="k_2003年度公司年度计划表单格式_纯净水加实粒派系列_青岛顶津数量金额表23.2.10管报修改" xfId="1862"/>
    <cellStyle name="k_2003年度公司年度计划表单格式_纯净水加实粒派系列_青岛顶津数量金额表23.2.10管报修改_复件 青岛顶津数量金额表23.2.13管报修改" xfId="3042"/>
    <cellStyle name="k_2003年度公司年度计划表单格式_纯净水加实粒派系列_青岛顶津数量金额表23.2.10管报修改_青顶销售表23.2管报" xfId="1258"/>
    <cellStyle name="k_2003年度公司年度计划表单格式_纯净水加实粒派系列_青岛顶津数量金额表23.2.10管报修改_青顶销售表23.2管报1" xfId="966"/>
    <cellStyle name="k_2003年度公司年度计划表单格式_纯净水加实粒派系列_事业群报表" xfId="2718"/>
    <cellStyle name="k_2003年度公司年度计划表单格式_纯净水加实粒派系列_事业群报表_青岛顶津数量金额表23.2.10管报" xfId="2722"/>
    <cellStyle name="k_2003年度公司年度计划表单格式_纯净水加实粒派系列_事业群报表_青岛顶津数量金额表23.2.10管报_复件 (2) 2003青岛顶津产品别预算" xfId="2789"/>
    <cellStyle name="k_2003年度公司年度计划表单格式_纯净水加实粒派系列_事业群报表_青岛顶津数量金额表23.2.10管报_复件 青岛顶津数量金额表23.2.13管报修改" xfId="2341"/>
    <cellStyle name="k_2003年度公司年度计划表单格式_纯净水加实粒派系列_事业群报表_青岛顶津数量金额表23.2.10管报_青岛顶津数量金额表23.2.10管报" xfId="3043"/>
    <cellStyle name="k_2003年度公司年度计划表单格式_纯净水加实粒派系列_事业群报表_青岛顶津数量金额表23.2.10管报_青顶销售表23.2管报" xfId="1285"/>
    <cellStyle name="k_2003年度公司年度计划表单格式_纯净水加实粒派系列_事业群报表_青岛顶津数量金额表23.2.10管报_青顶销售表23.2管报1" xfId="485"/>
    <cellStyle name="k_2003年度公司年度计划表单格式_纯净水加实粒派系列_事业群报表_青岛顶津数量金额表23.2.10管报修改" xfId="3047"/>
    <cellStyle name="k_2003年度公司年度计划表单格式_纯净水加实粒派系列_事业群报表_青岛顶津数量金额表23.2.10管报修改_复件 青岛顶津数量金额表23.2.13管报修改" xfId="344"/>
    <cellStyle name="k_2003年度公司年度计划表单格式_纯净水加实粒派系列_事业群报表_青岛顶津数量金额表23.2.10管报修改_青顶销售表23.2管报" xfId="3050"/>
    <cellStyle name="k_2003年度公司年度计划表单格式_纯净水加实粒派系列_事业群报表_青岛顶津数量金额表23.2.10管报修改_青顶销售表23.2管报1" xfId="3021"/>
    <cellStyle name="k_2003年度公司年度计划表单格式_复件 (2) PM7" xfId="3052"/>
    <cellStyle name="k_2003年度公司年度计划表单格式_复件 (2) PM7_22-34" xfId="2310"/>
    <cellStyle name="k_2003年度公司年度计划表单格式_复件 (2) PM7_22-34_7月C类报表(数值版）" xfId="3054"/>
    <cellStyle name="k_2003年度公司年度计划表单格式_复件 (2) PM7_22-34_8月C类报表（数值版）" xfId="2321"/>
    <cellStyle name="k_2003年度公司年度计划表单格式_复件 (2) PM7_22-34_9月C类报表(数值版）" xfId="3056"/>
    <cellStyle name="k_2003年度公司年度计划表单格式_复件 (2) PM7_22-34_复件 6月C类报表" xfId="3057"/>
    <cellStyle name="k_2003年度公司年度计划表单格式_复件 (2) PM7_7月C类报表(数值版）" xfId="3059"/>
    <cellStyle name="k_2003年度公司年度计划表单格式_复件 (2) PM7_8月C类报表（数值版）" xfId="3060"/>
    <cellStyle name="k_2003年度公司年度计划表单格式_复件 (2) PM7_9月C类报表(数值版）" xfId="3062"/>
    <cellStyle name="k_2003年度公司年度计划表单格式_复件 (2) PM7_复件 6月C类报表" xfId="3063"/>
    <cellStyle name="k_2003年度公司年度计划表单格式_复件 6月C类报表" xfId="3068"/>
    <cellStyle name="k_2003年度公司年度计划表单格式_各部门招募进度03041" xfId="2039"/>
    <cellStyle name="k_2003年度公司年度计划表单格式_各部门招募进度03041 2" xfId="340"/>
    <cellStyle name="k_2003年度公司年度计划表单格式_各部门招募进度03041 2 2" xfId="3069"/>
    <cellStyle name="k_2003年度公司年度计划表单格式_各部门招募进度03041_工作总结及计划" xfId="3073"/>
    <cellStyle name="k_2003年度公司年度计划表单格式_各部门招募进度03041_工作总结及计划 2" xfId="3076"/>
    <cellStyle name="k_2003年度公司年度计划表单格式_各部门招募进度03041_工作总结及计划 2 2" xfId="1744"/>
    <cellStyle name="k_2003年度公司年度计划表单格式_工作总结及计划" xfId="3079"/>
    <cellStyle name="k_2003年度公司年度计划表单格式_工作总结及计划 2" xfId="3080"/>
    <cellStyle name="k_2003年度公司年度计划表单格式_工作总结及计划 2 2" xfId="2061"/>
    <cellStyle name="k_2003年度公司年度计划表单格式_管理月报200303" xfId="3083"/>
    <cellStyle name="k_2003年度公司年度计划表单格式_管理月报200303 2" xfId="3084"/>
    <cellStyle name="k_2003年度公司年度计划表单格式_管理月报200303 2 2" xfId="3086"/>
    <cellStyle name="k_2003年度公司年度计划表单格式_管理月报200303_工作总结及计划" xfId="771"/>
    <cellStyle name="k_2003年度公司年度计划表单格式_管理月报200303_工作总结及计划 2" xfId="2196"/>
    <cellStyle name="k_2003年度公司年度计划表单格式_管理月报200303_工作总结及计划 2 2" xfId="580"/>
    <cellStyle name="k_2003年度公司年度计划表单格式_管理月报200303_管理月报200303" xfId="3088"/>
    <cellStyle name="k_2003年度公司年度计划表单格式_管理月报200303_管理月报200303 2" xfId="3094"/>
    <cellStyle name="k_2003年度公司年度计划表单格式_管理月报200303_管理月报200303 2 2" xfId="3099"/>
    <cellStyle name="k_2003年度公司年度计划表单格式_管理月报200303_管理月报200303_4月编现与离职报表" xfId="403"/>
    <cellStyle name="k_2003年度公司年度计划表单格式_管理月报200303_管理月报200303_4月编现与离职报表 2" xfId="3101"/>
    <cellStyle name="k_2003年度公司年度计划表单格式_管理月报200303_管理月报200303_4月编现与离职报表 2 2" xfId="2830"/>
    <cellStyle name="k_2003年度公司年度计划表单格式_管理月报200303_管理月报200303_4月编现与离职报表_工作总结及计划" xfId="3104"/>
    <cellStyle name="k_2003年度公司年度计划表单格式_管理月报200303_管理月报200303_4月编现与离职报表_工作总结及计划 2" xfId="3107"/>
    <cellStyle name="k_2003年度公司年度计划表单格式_管理月报200303_管理月报200303_4月编现与离职报表_工作总结及计划 2 2" xfId="1059"/>
    <cellStyle name="k_2003年度公司年度计划表单格式_管理月报200303_管理月报200303_工作总结及计划" xfId="3109"/>
    <cellStyle name="k_2003年度公司年度计划表单格式_管理月报200303_管理月报200303_工作总结及计划 2" xfId="2923"/>
    <cellStyle name="k_2003年度公司年度计划表单格式_管理月报200303_管理月报200303_工作总结及计划 2 2" xfId="1119"/>
    <cellStyle name="k_2003年度公司年度计划表单格式_管理月报200303_管理月报200303_管理月报200303" xfId="3110"/>
    <cellStyle name="k_2003年度公司年度计划表单格式_管理月报200303_管理月报200303_管理月报200303 2" xfId="2910"/>
    <cellStyle name="k_2003年度公司年度计划表单格式_管理月报200303_管理月报200303_管理月报200303 2 2" xfId="152"/>
    <cellStyle name="k_2003年度公司年度计划表单格式_管理月报200303_管理月报200303_管理月报200303_工作总结及计划" xfId="2162"/>
    <cellStyle name="k_2003年度公司年度计划表单格式_管理月报200303_管理月报200303_管理月报200303_工作总结及计划 2" xfId="3112"/>
    <cellStyle name="k_2003年度公司年度计划表单格式_管理月报200303_管理月报200303_管理月报200303_工作总结及计划 2 2" xfId="178"/>
    <cellStyle name="k_2003年度公司年度计划表单格式_管理月报200303_管理月报200303_管理月报2003031" xfId="3115"/>
    <cellStyle name="k_2003年度公司年度计划表单格式_管理月报200303_管理月报200303_管理月报2003031 2" xfId="3118"/>
    <cellStyle name="k_2003年度公司年度计划表单格式_管理月报200303_管理月报200303_管理月报2003031 2 2" xfId="1719"/>
    <cellStyle name="k_2003年度公司年度计划表单格式_管理月报200303_管理月报200303_管理月报2003031_工作总结及计划" xfId="3124"/>
    <cellStyle name="k_2003年度公司年度计划表单格式_管理月报200303_管理月报200303_管理月报2003031_工作总结及计划 2" xfId="2587"/>
    <cellStyle name="k_2003年度公司年度计划表单格式_管理月报200303_管理月报200303_管理月报2003031_工作总结及计划 2 2" xfId="2430"/>
    <cellStyle name="k_2003年度公司年度计划表单格式_管理月报2003031" xfId="3125"/>
    <cellStyle name="k_2003年度公司年度计划表单格式_管理月报2003031 2" xfId="3129"/>
    <cellStyle name="k_2003年度公司年度计划表单格式_管理月报2003031 2 2" xfId="195"/>
    <cellStyle name="k_2003年度公司年度计划表单格式_管理月报2003031_工作总结及计划" xfId="2870"/>
    <cellStyle name="k_2003年度公司年度计划表单格式_管理月报2003031_工作总结及计划 2" xfId="3133"/>
    <cellStyle name="k_2003年度公司年度计划表单格式_管理月报2003031_工作总结及计划 2 2" xfId="3134"/>
    <cellStyle name="k_2003年度公司年度计划表单格式_康果汁系列" xfId="1330"/>
    <cellStyle name="k_2003年度公司年度计划表单格式_康果汁系列_青岛顶津数量金额表23.2.10管报" xfId="3136"/>
    <cellStyle name="k_2003年度公司年度计划表单格式_康果汁系列_青岛顶津数量金额表23.2.10管报_复件 (2) 2003青岛顶津产品别预算" xfId="3141"/>
    <cellStyle name="k_2003年度公司年度计划表单格式_康果汁系列_青岛顶津数量金额表23.2.10管报_复件 青岛顶津数量金额表23.2.13管报修改" xfId="3143"/>
    <cellStyle name="k_2003年度公司年度计划表单格式_康果汁系列_青岛顶津数量金额表23.2.10管报_青岛顶津数量金额表23.2.10管报" xfId="665"/>
    <cellStyle name="k_2003年度公司年度计划表单格式_康果汁系列_青岛顶津数量金额表23.2.10管报_青顶销售表23.2管报" xfId="1536"/>
    <cellStyle name="k_2003年度公司年度计划表单格式_康果汁系列_青岛顶津数量金额表23.2.10管报_青顶销售表23.2管报1" xfId="2467"/>
    <cellStyle name="k_2003年度公司年度计划表单格式_康果汁系列_青岛顶津数量金额表23.2.10管报修改" xfId="3146"/>
    <cellStyle name="k_2003年度公司年度计划表单格式_康果汁系列_青岛顶津数量金额表23.2.10管报修改_复件 青岛顶津数量金额表23.2.13管报修改" xfId="3149"/>
    <cellStyle name="k_2003年度公司年度计划表单格式_康果汁系列_青岛顶津数量金额表23.2.10管报修改_青顶销售表23.2管报" xfId="3152"/>
    <cellStyle name="k_2003年度公司年度计划表单格式_康果汁系列_青岛顶津数量金额表23.2.10管报修改_青顶销售表23.2管报1" xfId="3155"/>
    <cellStyle name="k_2003年度公司年度计划表单格式_康果汁系列_事业群报表" xfId="1516"/>
    <cellStyle name="k_2003年度公司年度计划表单格式_康果汁系列_事业群报表_青岛顶津数量金额表23.2.10管报" xfId="3156"/>
    <cellStyle name="k_2003年度公司年度计划表单格式_康果汁系列_事业群报表_青岛顶津数量金额表23.2.10管报_复件 (2) 2003青岛顶津产品别预算" xfId="3157"/>
    <cellStyle name="k_2003年度公司年度计划表单格式_康果汁系列_事业群报表_青岛顶津数量金额表23.2.10管报_复件 青岛顶津数量金额表23.2.13管报修改" xfId="3159"/>
    <cellStyle name="k_2003年度公司年度计划表单格式_康果汁系列_事业群报表_青岛顶津数量金额表23.2.10管报_青岛顶津数量金额表23.2.10管报" xfId="482"/>
    <cellStyle name="k_2003年度公司年度计划表单格式_康果汁系列_事业群报表_青岛顶津数量金额表23.2.10管报_青顶销售表23.2管报" xfId="3163"/>
    <cellStyle name="k_2003年度公司年度计划表单格式_康果汁系列_事业群报表_青岛顶津数量金额表23.2.10管报_青顶销售表23.2管报1" xfId="405"/>
    <cellStyle name="k_2003年度公司年度计划表单格式_康果汁系列_事业群报表_青岛顶津数量金额表23.2.10管报修改" xfId="3166"/>
    <cellStyle name="k_2003年度公司年度计划表单格式_康果汁系列_事业群报表_青岛顶津数量金额表23.2.10管报修改_复件 青岛顶津数量金额表23.2.13管报修改" xfId="481"/>
    <cellStyle name="k_2003年度公司年度计划表单格式_康果汁系列_事业群报表_青岛顶津数量金额表23.2.10管报修改_青顶销售表23.2管报" xfId="3171"/>
    <cellStyle name="k_2003年度公司年度计划表单格式_康果汁系列_事业群报表_青岛顶津数量金额表23.2.10管报修改_青顶销售表23.2管报1" xfId="3173"/>
    <cellStyle name="k_2003年度公司年度计划表单格式_每日C系列" xfId="3176"/>
    <cellStyle name="k_2003年度公司年度计划表单格式_每日C系列_1" xfId="1798"/>
    <cellStyle name="k_2003年度公司年度计划表单格式_每日C系列_1_青岛顶津数量金额表23.2.10管报" xfId="3177"/>
    <cellStyle name="k_2003年度公司年度计划表单格式_每日C系列_1_青岛顶津数量金额表23.2.10管报_复件 (2) 2003青岛顶津产品别预算" xfId="2607"/>
    <cellStyle name="k_2003年度公司年度计划表单格式_每日C系列_1_青岛顶津数量金额表23.2.10管报_复件 青岛顶津数量金额表23.2.13管报修改" xfId="3180"/>
    <cellStyle name="k_2003年度公司年度计划表单格式_每日C系列_1_青岛顶津数量金额表23.2.10管报_青岛顶津数量金额表23.2.10管报" xfId="2726"/>
    <cellStyle name="k_2003年度公司年度计划表单格式_每日C系列_1_青岛顶津数量金额表23.2.10管报_青顶销售表23.2管报" xfId="2739"/>
    <cellStyle name="k_2003年度公司年度计划表单格式_每日C系列_1_青岛顶津数量金额表23.2.10管报_青顶销售表23.2管报1" xfId="3187"/>
    <cellStyle name="k_2003年度公司年度计划表单格式_每日C系列_1_青岛顶津数量金额表23.2.10管报修改" xfId="3189"/>
    <cellStyle name="k_2003年度公司年度计划表单格式_每日C系列_1_青岛顶津数量金额表23.2.10管报修改_复件 青岛顶津数量金额表23.2.13管报修改" xfId="3190"/>
    <cellStyle name="k_2003年度公司年度计划表单格式_每日C系列_1_青岛顶津数量金额表23.2.10管报修改_青顶销售表23.2管报" xfId="1851"/>
    <cellStyle name="k_2003年度公司年度计划表单格式_每日C系列_1_青岛顶津数量金额表23.2.10管报修改_青顶销售表23.2管报1" xfId="3191"/>
    <cellStyle name="k_2003年度公司年度计划表单格式_每日C系列_1_事业群报表" xfId="3194"/>
    <cellStyle name="k_2003年度公司年度计划表单格式_每日C系列_1_事业群报表_青岛顶津数量金额表23.2.10管报" xfId="3198"/>
    <cellStyle name="k_2003年度公司年度计划表单格式_每日C系列_1_事业群报表_青岛顶津数量金额表23.2.10管报_复件 (2) 2003青岛顶津产品别预算" xfId="1455"/>
    <cellStyle name="k_2003年度公司年度计划表单格式_每日C系列_1_事业群报表_青岛顶津数量金额表23.2.10管报_复件 青岛顶津数量金额表23.2.13管报修改" xfId="2729"/>
    <cellStyle name="k_2003年度公司年度计划表单格式_每日C系列_1_事业群报表_青岛顶津数量金额表23.2.10管报_青岛顶津数量金额表23.2.10管报" xfId="3201"/>
    <cellStyle name="k_2003年度公司年度计划表单格式_每日C系列_1_事业群报表_青岛顶津数量金额表23.2.10管报_青顶销售表23.2管报" xfId="2166"/>
    <cellStyle name="k_2003年度公司年度计划表单格式_每日C系列_1_事业群报表_青岛顶津数量金额表23.2.10管报_青顶销售表23.2管报1" xfId="3205"/>
    <cellStyle name="k_2003年度公司年度计划表单格式_每日C系列_1_事业群报表_青岛顶津数量金额表23.2.10管报修改" xfId="3208"/>
    <cellStyle name="k_2003年度公司年度计划表单格式_每日C系列_1_事业群报表_青岛顶津数量金额表23.2.10管报修改_复件 青岛顶津数量金额表23.2.13管报修改" xfId="3211"/>
    <cellStyle name="k_2003年度公司年度计划表单格式_每日C系列_1_事业群报表_青岛顶津数量金额表23.2.10管报修改_青顶销售表23.2管报" xfId="607"/>
    <cellStyle name="k_2003年度公司年度计划表单格式_每日C系列_1_事业群报表_青岛顶津数量金额表23.2.10管报修改_青顶销售表23.2管报1" xfId="3213"/>
    <cellStyle name="k_2003年度公司年度计划表单格式_每日C系列_每日C系列" xfId="2690"/>
    <cellStyle name="k_2003年度公司年度计划表单格式_每日C系列_每日C系列_青岛顶津数量金额表23.2.10管报" xfId="567"/>
    <cellStyle name="k_2003年度公司年度计划表单格式_每日C系列_每日C系列_青岛顶津数量金额表23.2.10管报_复件 (2) 2003青岛顶津产品别预算" xfId="1576"/>
    <cellStyle name="k_2003年度公司年度计划表单格式_每日C系列_每日C系列_青岛顶津数量金额表23.2.10管报_复件 青岛顶津数量金额表23.2.13管报修改" xfId="3214"/>
    <cellStyle name="k_2003年度公司年度计划表单格式_每日C系列_每日C系列_青岛顶津数量金额表23.2.10管报_青岛顶津数量金额表23.2.10管报" xfId="3216"/>
    <cellStyle name="k_2003年度公司年度计划表单格式_每日C系列_每日C系列_青岛顶津数量金额表23.2.10管报_青顶销售表23.2管报" xfId="1426"/>
    <cellStyle name="k_2003年度公司年度计划表单格式_每日C系列_每日C系列_青岛顶津数量金额表23.2.10管报_青顶销售表23.2管报1" xfId="349"/>
    <cellStyle name="k_2003年度公司年度计划表单格式_每日C系列_每日C系列_青岛顶津数量金额表23.2.10管报修改" xfId="3218"/>
    <cellStyle name="k_2003年度公司年度计划表单格式_每日C系列_每日C系列_青岛顶津数量金额表23.2.10管报修改_复件 青岛顶津数量金额表23.2.13管报修改" xfId="2857"/>
    <cellStyle name="k_2003年度公司年度计划表单格式_每日C系列_每日C系列_青岛顶津数量金额表23.2.10管报修改_青顶销售表23.2管报" xfId="3222"/>
    <cellStyle name="k_2003年度公司年度计划表单格式_每日C系列_每日C系列_青岛顶津数量金额表23.2.10管报修改_青顶销售表23.2管报1" xfId="1544"/>
    <cellStyle name="k_2003年度公司年度计划表单格式_每日C系列_每日C系列_事业群报表" xfId="3225"/>
    <cellStyle name="k_2003年度公司年度计划表单格式_每日C系列_每日C系列_事业群报表_青岛顶津数量金额表23.2.10管报" xfId="3226"/>
    <cellStyle name="k_2003年度公司年度计划表单格式_每日C系列_每日C系列_事业群报表_青岛顶津数量金额表23.2.10管报_复件 (2) 2003青岛顶津产品别预算" xfId="3229"/>
    <cellStyle name="k_2003年度公司年度计划表单格式_每日C系列_每日C系列_事业群报表_青岛顶津数量金额表23.2.10管报_复件 青岛顶津数量金额表23.2.13管报修改" xfId="3016"/>
    <cellStyle name="k_2003年度公司年度计划表单格式_每日C系列_每日C系列_事业群报表_青岛顶津数量金额表23.2.10管报_青岛顶津数量金额表23.2.10管报" xfId="3020"/>
    <cellStyle name="k_2003年度公司年度计划表单格式_每日C系列_每日C系列_事业群报表_青岛顶津数量金额表23.2.10管报_青顶销售表23.2管报" xfId="3232"/>
    <cellStyle name="k_2003年度公司年度计划表单格式_每日C系列_每日C系列_事业群报表_青岛顶津数量金额表23.2.10管报_青顶销售表23.2管报1" xfId="166"/>
    <cellStyle name="k_2003年度公司年度计划表单格式_每日C系列_每日C系列_事业群报表_青岛顶津数量金额表23.2.10管报修改" xfId="3234"/>
    <cellStyle name="k_2003年度公司年度计划表单格式_每日C系列_每日C系列_事业群报表_青岛顶津数量金额表23.2.10管报修改_复件 青岛顶津数量金额表23.2.13管报修改" xfId="146"/>
    <cellStyle name="k_2003年度公司年度计划表单格式_每日C系列_每日C系列_事业群报表_青岛顶津数量金额表23.2.10管报修改_青顶销售表23.2管报" xfId="3236"/>
    <cellStyle name="k_2003年度公司年度计划表单格式_每日C系列_每日C系列_事业群报表_青岛顶津数量金额表23.2.10管报修改_青顶销售表23.2管报1" xfId="1345"/>
    <cellStyle name="k_2003年度公司年度计划表单格式_每日C系列_青岛顶津数量金额表23.2.10管报" xfId="3240"/>
    <cellStyle name="k_2003年度公司年度计划表单格式_每日C系列_青岛顶津数量金额表23.2.10管报_复件 (2) 2003青岛顶津产品别预算" xfId="3246"/>
    <cellStyle name="k_2003年度公司年度计划表单格式_每日C系列_青岛顶津数量金额表23.2.10管报_复件 青岛顶津数量金额表23.2.13管报修改" xfId="712"/>
    <cellStyle name="k_2003年度公司年度计划表单格式_每日C系列_青岛顶津数量金额表23.2.10管报_青岛顶津数量金额表23.2.10管报" xfId="357"/>
    <cellStyle name="k_2003年度公司年度计划表单格式_每日C系列_青岛顶津数量金额表23.2.10管报_青顶销售表23.2管报" xfId="5"/>
    <cellStyle name="k_2003年度公司年度计划表单格式_每日C系列_青岛顶津数量金额表23.2.10管报_青顶销售表23.2管报1" xfId="3248"/>
    <cellStyle name="k_2003年度公司年度计划表单格式_每日C系列_青岛顶津数量金额表23.2.10管报修改" xfId="3253"/>
    <cellStyle name="k_2003年度公司年度计划表单格式_每日C系列_青岛顶津数量金额表23.2.10管报修改_复件 青岛顶津数量金额表23.2.13管报修改" xfId="2158"/>
    <cellStyle name="k_2003年度公司年度计划表单格式_每日C系列_青岛顶津数量金额表23.2.10管报修改_青顶销售表23.2管报" xfId="3255"/>
    <cellStyle name="k_2003年度公司年度计划表单格式_每日C系列_青岛顶津数量金额表23.2.10管报修改_青顶销售表23.2管报1" xfId="3259"/>
    <cellStyle name="k_2003年度公司年度计划表单格式_每日C系列_事业群报表" xfId="1541"/>
    <cellStyle name="k_2003年度公司年度计划表单格式_每日C系列_事业群报表_青岛顶津数量金额表23.2.10管报" xfId="3033"/>
    <cellStyle name="k_2003年度公司年度计划表单格式_每日C系列_事业群报表_青岛顶津数量金额表23.2.10管报_复件 (2) 2003青岛顶津产品别预算" xfId="1201"/>
    <cellStyle name="k_2003年度公司年度计划表单格式_每日C系列_事业群报表_青岛顶津数量金额表23.2.10管报_复件 青岛顶津数量金额表23.2.13管报修改" xfId="2389"/>
    <cellStyle name="k_2003年度公司年度计划表单格式_每日C系列_事业群报表_青岛顶津数量金额表23.2.10管报_青岛顶津数量金额表23.2.10管报" xfId="3261"/>
    <cellStyle name="k_2003年度公司年度计划表单格式_每日C系列_事业群报表_青岛顶津数量金额表23.2.10管报_青顶销售表23.2管报" xfId="3263"/>
    <cellStyle name="k_2003年度公司年度计划表单格式_每日C系列_事业群报表_青岛顶津数量金额表23.2.10管报_青顶销售表23.2管报1" xfId="3270"/>
    <cellStyle name="k_2003年度公司年度计划表单格式_每日C系列_事业群报表_青岛顶津数量金额表23.2.10管报修改" xfId="519"/>
    <cellStyle name="k_2003年度公司年度计划表单格式_每日C系列_事业群报表_青岛顶津数量金额表23.2.10管报修改_复件 青岛顶津数量金额表23.2.13管报修改" xfId="2145"/>
    <cellStyle name="k_2003年度公司年度计划表单格式_每日C系列_事业群报表_青岛顶津数量金额表23.2.10管报修改_青顶销售表23.2管报" xfId="2545"/>
    <cellStyle name="k_2003年度公司年度计划表单格式_每日C系列_事业群报表_青岛顶津数量金额表23.2.10管报修改_青顶销售表23.2管报1" xfId="1290"/>
    <cellStyle name="k_2003年度公司年度计划表单格式_青岛顶津数量金额表23.2.10管报" xfId="3274"/>
    <cellStyle name="k_2003年度公司年度计划表单格式_青岛顶津数量金额表23.2.10管报_复件 (2) 2003青岛顶津产品别预算" xfId="1191"/>
    <cellStyle name="k_2003年度公司年度计划表单格式_青岛顶津数量金额表23.2.10管报_复件 青岛顶津数量金额表23.2.13管报修改" xfId="3278"/>
    <cellStyle name="k_2003年度公司年度计划表单格式_青岛顶津数量金额表23.2.10管报_青岛顶津数量金额表23.2.10管报" xfId="3281"/>
    <cellStyle name="k_2003年度公司年度计划表单格式_青岛顶津数量金额表23.2.10管报_青顶销售表23.2管报" xfId="3283"/>
    <cellStyle name="k_2003年度公司年度计划表单格式_青岛顶津数量金额表23.2.10管报_青顶销售表23.2管报1" xfId="1131"/>
    <cellStyle name="k_2003年度公司年度计划表单格式_青岛顶津数量金额表23.2.10管报修改" xfId="3123"/>
    <cellStyle name="k_2003年度公司年度计划表单格式_青岛顶津数量金额表23.2.10管报修改_复件 青岛顶津数量金额表23.2.13管报修改" xfId="3284"/>
    <cellStyle name="k_2003年度公司年度计划表单格式_青岛顶津数量金额表23.2.10管报修改_青顶销售表23.2管报" xfId="3287"/>
    <cellStyle name="k_2003年度公司年度计划表单格式_青岛顶津数量金额表23.2.10管报修改_青顶销售表23.2管报1" xfId="3289"/>
    <cellStyle name="k_2003年度公司年度计划表单格式_事业群报表" xfId="3276"/>
    <cellStyle name="k_2003年度公司年度计划表单格式_事业群报表_青岛顶津数量金额表23.2.10管报" xfId="2462"/>
    <cellStyle name="k_2003年度公司年度计划表单格式_事业群报表_青岛顶津数量金额表23.2.10管报_复件 (2) 2003青岛顶津产品别预算" xfId="2012"/>
    <cellStyle name="k_2003年度公司年度计划表单格式_事业群报表_青岛顶津数量金额表23.2.10管报_复件 青岛顶津数量金额表23.2.13管报修改" xfId="2451"/>
    <cellStyle name="k_2003年度公司年度计划表单格式_事业群报表_青岛顶津数量金额表23.2.10管报_青岛顶津数量金额表23.2.10管报" xfId="3292"/>
    <cellStyle name="k_2003年度公司年度计划表单格式_事业群报表_青岛顶津数量金额表23.2.10管报_青顶销售表23.2管报" xfId="3293"/>
    <cellStyle name="k_2003年度公司年度计划表单格式_事业群报表_青岛顶津数量金额表23.2.10管报_青顶销售表23.2管报1" xfId="591"/>
    <cellStyle name="k_2003年度公司年度计划表单格式_事业群报表_青岛顶津数量金额表23.2.10管报修改" xfId="608"/>
    <cellStyle name="k_2003年度公司年度计划表单格式_事业群报表_青岛顶津数量金额表23.2.10管报修改_复件 青岛顶津数量金额表23.2.13管报修改" xfId="3296"/>
    <cellStyle name="k_2003年度公司年度计划表单格式_事业群报表_青岛顶津数量金额表23.2.10管报修改_青顶销售表23.2管报" xfId="480"/>
    <cellStyle name="k_2003年度公司年度计划表单格式_事业群报表_青岛顶津数量金额表23.2.10管报修改_青顶销售表23.2管报1" xfId="3300"/>
    <cellStyle name="k_2003年训练月报（3月）" xfId="3301"/>
    <cellStyle name="k_2003年训练月报（3月） 2" xfId="3103"/>
    <cellStyle name="k_2003年训练月报（3月） 2 2" xfId="3105"/>
    <cellStyle name="k_2003年训练月报（3月）_2006-组织、人力计划" xfId="2544"/>
    <cellStyle name="k_2003年训练月报（3月）_2006-组织、人力计划 2" xfId="2863"/>
    <cellStyle name="k_2003年训练月报（3月）_2006-组织、人力计划 2 2" xfId="770"/>
    <cellStyle name="k_2003年训练月报（3月）_Book1" xfId="2328"/>
    <cellStyle name="k_2003年训练月报（3月）_Book3" xfId="3302"/>
    <cellStyle name="k_2003年训练月报（3月）_Book6" xfId="3027"/>
    <cellStyle name="k_2003年训练月报（3月）_D1.管理科2 10月" xfId="2801"/>
    <cellStyle name="k_2003年训练月报（3月）_D1.管理科2 10月 2" xfId="3305"/>
    <cellStyle name="k_2003年训练月报（3月）_D1.管理科2 10月 2 2" xfId="3308"/>
    <cellStyle name="k_2003年训练月报（3月）_工作总结及计划" xfId="3220"/>
    <cellStyle name="k_2003年训练月报（3月）_工作总结及计划 2" xfId="3311"/>
    <cellStyle name="k_2003年训练月报（3月）_工作总结及计划 2 2" xfId="3313"/>
    <cellStyle name="k_2003年训练月报（3月）_哈5" xfId="3314"/>
    <cellStyle name="k_2003年训练月报（3月）_哈5 2" xfId="2877"/>
    <cellStyle name="k_2003年训练月报（3月）_哈5 2 2" xfId="3315"/>
    <cellStyle name="k_2003年训练月报（3月）_哈5.xls 图表 11" xfId="3317"/>
    <cellStyle name="k_2003年训练月报（3月）_哈5.xls 图表 11 2" xfId="3319"/>
    <cellStyle name="k_2003年训练月报（3月）_哈5.xls 图表 11 2 2" xfId="3321"/>
    <cellStyle name="k_2003年训练月报（3月）_哈5.xls 图表 11_工作总结及计划" xfId="3026"/>
    <cellStyle name="k_2003年训练月报（3月）_哈5.xls 图表 11_工作总结及计划 2" xfId="2408"/>
    <cellStyle name="k_2003年训练月报（3月）_哈5.xls 图表 11_工作总结及计划 2 2" xfId="2623"/>
    <cellStyle name="k_2003年训练月报（3月）_哈5.xls 图表 11_沈哈" xfId="2043"/>
    <cellStyle name="k_2003年训练月报（3月）_哈5.xls 图表 11_沈哈 2" xfId="2282"/>
    <cellStyle name="k_2003年训练月报（3月）_哈5.xls 图表 11_沈哈 2 2" xfId="545"/>
    <cellStyle name="k_2003年训练月报（3月）_哈5.xls 图表 11_沈哈_工作总结及计划" xfId="3286"/>
    <cellStyle name="k_2003年训练月报（3月）_哈5.xls 图表 11_沈哈_工作总结及计划 2" xfId="1654"/>
    <cellStyle name="k_2003年训练月报（3月）_哈5.xls 图表 11_沈哈_工作总结及计划 2 2" xfId="3325"/>
    <cellStyle name="k_2003年训练月报（3月）_哈5.xls 图表 23" xfId="3327"/>
    <cellStyle name="k_2003年训练月报（3月）_哈5.xls 图表 23 2" xfId="3329"/>
    <cellStyle name="k_2003年训练月报（3月）_哈5.xls 图表 23 2 2" xfId="3331"/>
    <cellStyle name="k_2003年训练月报（3月）_哈5.xls 图表 23_工作总结及计划" xfId="3334"/>
    <cellStyle name="k_2003年训练月报（3月）_哈5.xls 图表 23_工作总结及计划 2" xfId="2228"/>
    <cellStyle name="k_2003年训练月报（3月）_哈5.xls 图表 23_工作总结及计划 2 2" xfId="93"/>
    <cellStyle name="k_2003年训练月报（3月）_哈5.xls 图表 23_沈哈" xfId="448"/>
    <cellStyle name="k_2003年训练月报（3月）_哈5.xls 图表 23_沈哈 2" xfId="1111"/>
    <cellStyle name="k_2003年训练月报（3月）_哈5.xls 图表 23_沈哈 2 2" xfId="3335"/>
    <cellStyle name="k_2003年训练月报（3月）_哈5.xls 图表 23_沈哈_工作总结及计划" xfId="365"/>
    <cellStyle name="k_2003年训练月报（3月）_哈5.xls 图表 23_沈哈_工作总结及计划 2" xfId="135"/>
    <cellStyle name="k_2003年训练月报（3月）_哈5.xls 图表 23_沈哈_工作总结及计划 2 2" xfId="3337"/>
    <cellStyle name="k_2003年训练月报（3月）_哈5.xls 图表 37" xfId="1581"/>
    <cellStyle name="k_2003年训练月报（3月）_哈5.xls 图表 37 2" xfId="562"/>
    <cellStyle name="k_2003年训练月报（3月）_哈5.xls 图表 37 2 2" xfId="535"/>
    <cellStyle name="k_2003年训练月报（3月）_哈5.xls 图表 37_工作总结及计划" xfId="2660"/>
    <cellStyle name="k_2003年训练月报（3月）_哈5.xls 图表 37_工作总结及计划 2" xfId="3126"/>
    <cellStyle name="k_2003年训练月报（3月）_哈5.xls 图表 37_工作总结及计划 2 2" xfId="3128"/>
    <cellStyle name="k_2003年训练月报（3月）_哈5.xls 图表 37_沈哈" xfId="2578"/>
    <cellStyle name="k_2003年训练月报（3月）_哈5.xls 图表 37_沈哈 2" xfId="506"/>
    <cellStyle name="k_2003年训练月报（3月）_哈5.xls 图表 37_沈哈 2 2" xfId="17"/>
    <cellStyle name="k_2003年训练月报（3月）_哈5.xls 图表 37_沈哈_工作总结及计划" xfId="3338"/>
    <cellStyle name="k_2003年训练月报（3月）_哈5.xls 图表 37_沈哈_工作总结及计划 2" xfId="1247"/>
    <cellStyle name="k_2003年训练月报（3月）_哈5.xls 图表 37_沈哈_工作总结及计划 2 2" xfId="3339"/>
    <cellStyle name="k_2003年训练月报（3月）_哈5_工作总结及计划" xfId="1153"/>
    <cellStyle name="k_2003年训练月报（3月）_哈5_工作总结及计划 2" xfId="737"/>
    <cellStyle name="k_2003年训练月报（3月）_哈5_工作总结及计划 2 2" xfId="882"/>
    <cellStyle name="k_2003年训练月报（3月）_哈5_沈哈" xfId="3340"/>
    <cellStyle name="k_2003年训练月报（3月）_哈5_沈哈 2" xfId="430"/>
    <cellStyle name="k_2003年训练月报（3月）_哈5_沈哈 2 2" xfId="3342"/>
    <cellStyle name="k_2003年训练月报（3月）_哈5_沈哈_工作总结及计划" xfId="1004"/>
    <cellStyle name="k_2003年训练月报（3月）_哈5_沈哈_工作总结及计划 2" xfId="3346"/>
    <cellStyle name="k_2003年训练月报（3月）_哈5_沈哈_工作总结及计划 2 2" xfId="3348"/>
    <cellStyle name="k_2003年训练月报（3月）_沈" xfId="3355"/>
    <cellStyle name="k_2003年训练月报（3月）_沈 2" xfId="3356"/>
    <cellStyle name="k_2003年训练月报（3月）_沈 2 2" xfId="3357"/>
    <cellStyle name="k_2003年训练月报（3月）_沈_工作总结及计划" xfId="3358"/>
    <cellStyle name="k_2003年训练月报（3月）_沈_工作总结及计划 2" xfId="2531"/>
    <cellStyle name="k_2003年训练月报（3月）_沈_工作总结及计划 2 2" xfId="2255"/>
    <cellStyle name="k_2003年训练月报（3月）_沈_沈哈" xfId="1917"/>
    <cellStyle name="k_2003年训练月报（3月）_沈_沈哈 2" xfId="2086"/>
    <cellStyle name="k_2003年训练月报（3月）_沈_沈哈 2 2" xfId="1897"/>
    <cellStyle name="k_2003年训练月报（3月）_沈_沈哈_工作总结及计划" xfId="3360"/>
    <cellStyle name="k_2003年训练月报（3月）_沈_沈哈_工作总结及计划 2" xfId="3362"/>
    <cellStyle name="k_2003年训练月报（3月）_沈_沈哈_工作总结及计划 2 2" xfId="3365"/>
    <cellStyle name="k_2003年训练月报（3月）_沈+哈" xfId="3367"/>
    <cellStyle name="k_2003年训练月报（3月）_沈+哈 2" xfId="3372"/>
    <cellStyle name="k_2003年训练月报（3月）_沈+哈 2 2" xfId="2979"/>
    <cellStyle name="k_2003年训练月报（3月）_沈+哈(新）" xfId="3374"/>
    <cellStyle name="k_2003年训练月报（3月）_沈+哈(新） 2" xfId="3379"/>
    <cellStyle name="k_2003年训练月报（3月）_沈+哈(新） 2 2" xfId="973"/>
    <cellStyle name="k_2003年训练月报（3月）_沈+哈(新）_工作总结及计划" xfId="3380"/>
    <cellStyle name="k_2003年训练月报（3月）_沈+哈(新）_工作总结及计划 2" xfId="3381"/>
    <cellStyle name="k_2003年训练月报（3月）_沈+哈(新）_工作总结及计划 2 2" xfId="3384"/>
    <cellStyle name="k_2003年训练月报（3月）_沈+哈(新）4月" xfId="3387"/>
    <cellStyle name="k_2003年训练月报（3月）_沈+哈(新）4月.xls 图表 11" xfId="2479"/>
    <cellStyle name="k_2003年训练月报（3月）_沈+哈(新）4月.xls 图表 23" xfId="2573"/>
    <cellStyle name="k_2003年训练月报（3月）_沈+哈(新）4月.xls 图表 37" xfId="3391"/>
    <cellStyle name="k_2003年训练月报（3月）_沈+哈_工作总结及计划" xfId="1869"/>
    <cellStyle name="k_2003年训练月报（3月）_沈+哈_工作总结及计划 2" xfId="1039"/>
    <cellStyle name="k_2003年训练月报（3月）_沈+哈_工作总结及计划 2 2" xfId="3393"/>
    <cellStyle name="k_2003年训练月报（9月）usr" xfId="3343"/>
    <cellStyle name="k_2003企划功能预算假设1125" xfId="2689"/>
    <cellStyle name="k_2003企划功能预算假设1125_22-34" xfId="2691"/>
    <cellStyle name="k_2003企划功能预算假设1125_28" xfId="1864"/>
    <cellStyle name="k_2003企划功能预算假设1125_28_22-34" xfId="2841"/>
    <cellStyle name="k_2003企划功能预算假设1125_kathy28页" xfId="1015"/>
    <cellStyle name="k_2004-2005A&amp;P預估" xfId="2814"/>
    <cellStyle name="k_2004分月量額A&amp;P1105a" xfId="3401"/>
    <cellStyle name="k_2004年财务方针一二DPI" xfId="3140"/>
    <cellStyle name="k_2004年财务方针一二DPI_05方针计划10291" xfId="3404"/>
    <cellStyle name="k_2004年财务方针一二DPI_2004年计划1122" xfId="2896"/>
    <cellStyle name="k_2004年财务方针一二DPI_2004年预算（天津）-第六版" xfId="3049"/>
    <cellStyle name="k_2004年财务方针一二DPI_2004年预算（天津）-第六版_05方针计划10291" xfId="3407"/>
    <cellStyle name="k_2004年财务方针一二DPI_2004年预算（天津）-第六版_2004年计划1122" xfId="2501"/>
    <cellStyle name="k_2004年财务方针一二DPI_2004年预算（天津）-第六版_3-2  天津顶正财务预算20041025" xfId="48"/>
    <cellStyle name="k_2004年财务方针一二DPI_2004年预算（天津）-第六版_资材事业银行授信-债项统计格式 (2)" xfId="1921"/>
    <cellStyle name="k_2004年财务方针一二DPI_2004年预算（天津）-第三版" xfId="3408"/>
    <cellStyle name="k_2004年财务方针一二DPI_2004年预算（天津）-第三版_05方针计划10291" xfId="89"/>
    <cellStyle name="k_2004年财务方针一二DPI_2004年预算（天津）-第三版_2004年计划1122" xfId="3411"/>
    <cellStyle name="k_2004年财务方针一二DPI_2004年预算（天津）-第三版_3-2  天津顶正财务预算20041025" xfId="3416"/>
    <cellStyle name="k_2004年财务方针一二DPI_2004年预算（天津）-第三版_资材事业银行授信-债项统计格式 (2)" xfId="3420"/>
    <cellStyle name="k_2004年财务方针一二DPI_2004年预算（天津）-第四版" xfId="396"/>
    <cellStyle name="k_2004年财务方针一二DPI_2004年预算（天津）-第四版_05方针计划10291" xfId="3421"/>
    <cellStyle name="k_2004年财务方针一二DPI_2004年预算（天津）-第四版_2004年计划1122" xfId="1987"/>
    <cellStyle name="k_2004年财务方针一二DPI_2004年预算（天津）-第四版_3-2  天津顶正财务预算20041025" xfId="3345"/>
    <cellStyle name="k_2004年财务方针一二DPI_2004年预算（天津）-第四版_资材事业银行授信-债项统计格式 (2)" xfId="1217"/>
    <cellStyle name="k_2004年财务方针一二DPI_2005年现金流量预算（第一版）" xfId="1196"/>
    <cellStyle name="k_2004年财务方针一二DPI_2005年预算（天津）-第六版数值" xfId="809"/>
    <cellStyle name="k_2004年财务方针一二DPI_2006年天津顶正现金流量预算-第四版051229" xfId="3424"/>
    <cellStyle name="k_2004年财务方针一二DPI_2006年天津顶正预算-第四版051229" xfId="1282"/>
    <cellStyle name="k_2004年财务方针一二DPI_2006年现金流量预算（倒推版）" xfId="3427"/>
    <cellStyle name="k_2004年财务方针一二DPI_2006年现金流量预算（倒推版）2" xfId="3429"/>
    <cellStyle name="k_2004年财务方针一二DPI_2006年现金流量预算（原始版）" xfId="3433"/>
    <cellStyle name="k_2004年财务方针一二DPI_2006年现金流量预算-第三版" xfId="315"/>
    <cellStyle name="k_2004年财务方针一二DPI_2006年现金流量预算-第四版" xfId="923"/>
    <cellStyle name="k_2004年财务方针一二DPI_2006年预算1-第二版" xfId="3181"/>
    <cellStyle name="k_2004年财务方针一二DPI_2006年预算-第二版(倒推版)" xfId="3436"/>
    <cellStyle name="k_2004年财务方针一二DPI_2006年预算-第四版" xfId="2570"/>
    <cellStyle name="k_2004年财务方针一二DPI_2006年预算-第四版1" xfId="2614"/>
    <cellStyle name="k_2004年财务方针一二DPI_2006年预算-第一版" xfId="306"/>
    <cellStyle name="k_2004年财务方针一二DPI_2006年预算-原始版" xfId="3441"/>
    <cellStyle name="k_2004年财务方针一二DPI_2006天津软包预算损益-20051014final" xfId="3442"/>
    <cellStyle name="k_2004年财务方针一二DPI_3-2  天津顶正财务预算20041025" xfId="3446"/>
    <cellStyle name="k_2004年财务方针一二DPI_Book16" xfId="171"/>
    <cellStyle name="k_2004年财务方针一二DPI_费用比较表" xfId="794"/>
    <cellStyle name="k_2004年财务方针一二DPI_资材事业银行授信-债项统计格式 (2)" xfId="2748"/>
    <cellStyle name="k_2004年度計劃表單(最後版-1)" xfId="3006"/>
    <cellStyle name="k_2004年预算（天津）-第六版" xfId="3448"/>
    <cellStyle name="k_2004年预算（天津）-第六版_05方针计划10291" xfId="1054"/>
    <cellStyle name="k_2004年预算（天津）-第六版_2004年计划1122" xfId="3449"/>
    <cellStyle name="k_2005-4配套群报表" xfId="856"/>
    <cellStyle name="k_2005-4配套群报表 2" xfId="3450"/>
    <cellStyle name="k_2005方針計畫品保" xfId="2605"/>
    <cellStyle name="k_2005年4月资产类" xfId="3453"/>
    <cellStyle name="k_2005年4月资产类 2" xfId="3454"/>
    <cellStyle name="k_2005年4月资产类 2 2" xfId="3456"/>
    <cellStyle name="k_2005年包材" xfId="2296"/>
    <cellStyle name="k_2005年部門費用與方針計劃表單附件2(生技中心)" xfId="3457"/>
    <cellStyle name="k_2005年度方針計劃" xfId="3459"/>
    <cellStyle name="k_2005年中研所費用與方針計劃表" xfId="3460"/>
    <cellStyle name="k_2006產品開發計畫-941223更新" xfId="3074"/>
    <cellStyle name="k_2006健字號認證成本" xfId="1140"/>
    <cellStyle name="k_2006新品整合(生技保健組)" xfId="3461"/>
    <cellStyle name="k_2006新品整合(生技保健組)940921" xfId="3464"/>
    <cellStyle name="k_2006新品整合(生技營養組)" xfId="3465"/>
    <cellStyle name="k_2007年度预算规划(第三部分)" xfId="3472"/>
    <cellStyle name="k_22-34" xfId="3475"/>
    <cellStyle name="k_2月教育训练" xfId="2412"/>
    <cellStyle name="k_2月教育训练 2" xfId="3395"/>
    <cellStyle name="k_2月教育训练 2 2" xfId="1643"/>
    <cellStyle name="k_2月教育训练_2006-组织、人力计划" xfId="3477"/>
    <cellStyle name="k_2月教育训练_2006-组织、人力计划 2" xfId="3479"/>
    <cellStyle name="k_2月教育训练_2006-组织、人力计划 2 2" xfId="3483"/>
    <cellStyle name="k_2月教育训练_D1.管理科2 10月" xfId="3243"/>
    <cellStyle name="k_2月教育训练_D1.管理科2 10月 2" xfId="1352"/>
    <cellStyle name="k_2月教育训练_D1.管理科2 10月 2 2" xfId="1750"/>
    <cellStyle name="k_3月(2)" xfId="3484"/>
    <cellStyle name="k_3月(2) 2" xfId="3486"/>
    <cellStyle name="k_3月(2) 2 2" xfId="2478"/>
    <cellStyle name="k_3月(2)_工作总结及计划" xfId="1713"/>
    <cellStyle name="k_3月(2)_工作总结及计划 2" xfId="1055"/>
    <cellStyle name="k_3月(2)_工作总结及计划 2 2" xfId="3491"/>
    <cellStyle name="k_3月1" xfId="3493"/>
    <cellStyle name="k_3月1 2" xfId="3494"/>
    <cellStyle name="k_3月1 2 2" xfId="1206"/>
    <cellStyle name="k_3月1_工作总结及计划" xfId="3135"/>
    <cellStyle name="k_3月1_工作总结及计划 2" xfId="869"/>
    <cellStyle name="k_3月1_工作总结及计划 2 2" xfId="3496"/>
    <cellStyle name="k_4月" xfId="3499"/>
    <cellStyle name="k_92 年06月經營檢討月會(台灣康師傅公司)" xfId="2017"/>
    <cellStyle name="k_92 年06月經營檢討月會(台灣康師傅公司) 2" xfId="1726"/>
    <cellStyle name="k_92 年06月經營檢討月會(台灣康師傅公司)_全顺2009年01月损益表" xfId="2592"/>
    <cellStyle name="k_92 年06月經營檢討月會(台灣康師傅公司)_全顺2009年02月损益表" xfId="3500"/>
    <cellStyle name="k_92 年08月經營檢討月會(台灣康師傅公司)" xfId="3502"/>
    <cellStyle name="k_92 年08月經營檢討月會(台灣康師傅公司) 2" xfId="3506"/>
    <cellStyle name="k_92 年08月經營檢討月會(台灣康師傅公司)_全顺2009年01月损益表" xfId="2919"/>
    <cellStyle name="k_92 年08月經營檢討月會(台灣康師傅公司)_全顺2009年02月损益表" xfId="2491"/>
    <cellStyle name="k_92 年12月經營檢討月會(台灣康師傅公司)" xfId="3508"/>
    <cellStyle name="k_92 年12月經營檢討月會(台灣康師傅公司) 2" xfId="3509"/>
    <cellStyle name="k_92 年12月經營檢討月會(台灣康師傅公司)_全顺2009年01月损益表" xfId="2984"/>
    <cellStyle name="k_92 年12月經營檢討月會(台灣康師傅公司)_全顺2009年02月损益表" xfId="3503"/>
    <cellStyle name="k_93 03る竒犁浪癚る穦(芖眃畍撑そ)" xfId="3511"/>
    <cellStyle name="k_93 03る竒犁浪癚る穦(芖眃畍撑そ) 2" xfId="1101"/>
    <cellStyle name="k_93 03る竒犁浪癚る穦(芖眃畍撑そ)_全顺2009年01月损益表" xfId="3512"/>
    <cellStyle name="k_93 03る竒犁浪癚る穦(芖眃畍撑そ)_全顺2009年02月损益表" xfId="3154"/>
    <cellStyle name="k_93 年01月經營檢討月會(台灣康師傅公司)" xfId="1331"/>
    <cellStyle name="k_93 年01月經營檢討月會(台灣康師傅公司) 2" xfId="3517"/>
    <cellStyle name="k_93 年01月經營檢討月會(台灣康師傅公司)_全顺2009年01月损益表" xfId="3518"/>
    <cellStyle name="k_93 年01月經營檢討月會(台灣康師傅公司)_全顺2009年02月损益表" xfId="3520"/>
    <cellStyle name="k_93 年02月經營檢討月會(台灣康師傅公司)" xfId="3389"/>
    <cellStyle name="k_93 年02月經營檢討月會(台灣康師傅公司) 2" xfId="1872"/>
    <cellStyle name="k_93 年02月經營檢討月會(台灣康師傅公司)_全顺2009年01月损益表" xfId="2704"/>
    <cellStyle name="k_93 年02月經營檢討月會(台灣康師傅公司)_全顺2009年02月损益表" xfId="1706"/>
    <cellStyle name="k_93 年05月經營檢討月會(台灣康師傅公司)" xfId="3521"/>
    <cellStyle name="k_93 年05月經營檢討月會(台灣康師傅公司) 2" xfId="1198"/>
    <cellStyle name="k_93 年05月經營檢討月會(台灣康師傅公司)_全顺2009年01月损益表" xfId="988"/>
    <cellStyle name="k_93 年05月經營檢討月會(台灣康師傅公司)_全顺2009年02月损益表" xfId="44"/>
    <cellStyle name="k_93 年06月經營檢討月會(台灣康師傅公司)" xfId="3522"/>
    <cellStyle name="k_93 年06月經營檢討月會(台灣康師傅公司) 2" xfId="590"/>
    <cellStyle name="k_93 年06月經營檢討月會(台灣康師傅公司)_全顺2009年01月损益表" xfId="3525"/>
    <cellStyle name="k_93 年06月經營檢討月會(台灣康師傅公司)_全顺2009年02月损益表" xfId="890"/>
    <cellStyle name="k_93 年07月經營檢討月會(台灣康師傅公司)" xfId="2227"/>
    <cellStyle name="k_93 年07月經營檢討月會(台灣康師傅公司) 2" xfId="94"/>
    <cellStyle name="k_93 年07月經營檢討月會(台灣康師傅公司)_全顺2009年01月损益表" xfId="470"/>
    <cellStyle name="k_93 年07月經營檢討月會(台灣康師傅公司)_全顺2009年02月损益表" xfId="3527"/>
    <cellStyle name="k_93 年08月經營檢討月會(台灣康師傅公司)" xfId="3529"/>
    <cellStyle name="k_93 年08月經營檢討月會(台灣康師傅公司) 2" xfId="2974"/>
    <cellStyle name="k_93 年08月經營檢討月會(台灣康師傅公司)_全顺2009年01月损益表" xfId="2518"/>
    <cellStyle name="k_93 年08月經營檢討月會(台灣康師傅公司)_全顺2009年02月损益表" xfId="1890"/>
    <cellStyle name="k_93 年09月經營檢討月會(台灣康師傅公司)" xfId="650"/>
    <cellStyle name="k_93 年09月經營檢討月會(台灣康師傅公司) 2" xfId="3530"/>
    <cellStyle name="k_93 年09月經營檢討月會(台灣康師傅公司)_全顺2009年01月损益表" xfId="3532"/>
    <cellStyle name="k_93 年09月經營檢討月會(台灣康師傅公司)_全顺2009年02月损益表" xfId="3535"/>
    <cellStyle name="k_93年06月經營檢討會-人資部" xfId="292"/>
    <cellStyle name="k_93年06月經營檢討會-人資部 2" xfId="122"/>
    <cellStyle name="k_93年06月經營檢討會-人資部_05年4月盛祥月报(损益)" xfId="1016"/>
    <cellStyle name="k_93年06月經營檢討會-人資部_05年4月盛祥月报(损益) 2" xfId="2757"/>
    <cellStyle name="k_93年06月經營檢討會-人資部_B 财会本部20050304" xfId="1390"/>
    <cellStyle name="k_93年06月經營檢討會-人資部_B 财会本部20050304 2" xfId="2917"/>
    <cellStyle name="k_93年06月經營檢討會-人資部_B 财会本部20050304_200708成本" xfId="913"/>
    <cellStyle name="k_93年06月經營檢討會-人資部_B 财会本部20050304_200812成本" xfId="1753"/>
    <cellStyle name="k_93年06月經營檢討會-人資部_B 财会本部20050304_成本2006.03" xfId="3533"/>
    <cellStyle name="k_93年06月經營檢討會-人資部_B 财会本部20050304_成本2006.04" xfId="3536"/>
    <cellStyle name="k_93年06月經營檢討會-人資部_B 财会本部20050304_成本2006.06" xfId="1832"/>
    <cellStyle name="k_93年06月經營檢討會-人資部_B 财会本部20050304_成本2006.08" xfId="3537"/>
    <cellStyle name="k_93年06月經營檢討會-人資部_B 财会本部20050304_成本2006.09" xfId="3538"/>
    <cellStyle name="k_93年06月經營檢討會-人資部_B 财会本部20050304_成本2007.02" xfId="3540"/>
    <cellStyle name="k_93年06月經營檢討會-人資部_B 财会本部20050304_复件 200811成本" xfId="3544"/>
    <cellStyle name="k_93年06月經營檢討會-人資部_B 财会本部20050304_全顺2009年01月损益表" xfId="1972"/>
    <cellStyle name="k_93年06月經營檢討會-人資部_B 财会本部20050304_全顺2009年02月损益表" xfId="548"/>
    <cellStyle name="k_93年06月經營檢討會-人資部_B 财会本部20050304_全顺生产制费0901成本" xfId="2170"/>
    <cellStyle name="k_93年06月經營檢討會-人資部_B 财会本部20050304_制造费用-累计" xfId="3546"/>
    <cellStyle name="k_93年06月經營檢討會-人資部_附件一后三个月损益预估" xfId="28"/>
    <cellStyle name="k_93年06月經營檢討會-人資部_附件一后三个月损益预估 2" xfId="3547"/>
    <cellStyle name="k_93年06月經營檢討會-人資部_附件一后三个月损益预估_全顺2009年01月损益表" xfId="1929"/>
    <cellStyle name="k_93年06月經營檢討會-人資部_附件一后三个月损益预估_全顺2009年02月损益表" xfId="2713"/>
    <cellStyle name="k_93年06月經營檢討會-人資部_复件 盛祥月报（05-05）损益数值" xfId="2643"/>
    <cellStyle name="k_93年06月經營檢討會-人資部_复件 盛祥月报（05-05）损益数值_200708成本" xfId="3550"/>
    <cellStyle name="k_93年06月經營檢討會-人資部_复件 盛祥月报（05-05）损益数值_200812成本" xfId="3295"/>
    <cellStyle name="k_93年06月經營檢討會-人資部_复件 盛祥月报（05-05）损益数值_成本2006.03" xfId="3553"/>
    <cellStyle name="k_93年06月經營檢討會-人資部_复件 盛祥月报（05-05）损益数值_成本2006.04" xfId="3557"/>
    <cellStyle name="k_93年06月經營檢討會-人資部_复件 盛祥月报（05-05）损益数值_成本2006.06" xfId="3559"/>
    <cellStyle name="k_93年06月經營檢討會-人資部_复件 盛祥月报（05-05）损益数值_成本2006.08" xfId="3562"/>
    <cellStyle name="k_93年06月經營檢討會-人資部_复件 盛祥月报（05-05）损益数值_成本2006.09" xfId="3564"/>
    <cellStyle name="k_93年06月經營檢討會-人資部_复件 盛祥月报（05-05）损益数值_成本2007.02" xfId="2670"/>
    <cellStyle name="k_93年06月經營檢討會-人資部_复件 盛祥月报（05-05）损益数值_复件 200811成本" xfId="3307"/>
    <cellStyle name="k_93年06月經營檢討會-人資部_复件 盛祥月报（05-05）损益数值_全顺生产制费0901成本" xfId="2720"/>
    <cellStyle name="k_93年06月經營檢討會-人資部_复件 盛祥月报（05-05）损益数值_制造费用-累计" xfId="1797"/>
    <cellStyle name="k_93年06月經營檢討會-人資部_全顺2009年01月损益表" xfId="3565"/>
    <cellStyle name="k_93年06月經營檢討會-人資部_全顺2009年02月损益表" xfId="2232"/>
    <cellStyle name="k_93年06月經營檢討會-人資部_盛祥月报（05-05）损益" xfId="1974"/>
    <cellStyle name="k_93年06月經營檢討會-人資部_盛祥月报（05-05）损益 2" xfId="1755"/>
    <cellStyle name="k_93年06月經營檢討會-人資部_盛祥月报（05-05）损益_200708成本" xfId="3567"/>
    <cellStyle name="k_93年06月經營檢討會-人資部_盛祥月报（05-05）损益_200812成本" xfId="2305"/>
    <cellStyle name="k_93年06月經營檢討會-人資部_盛祥月报（05-05）损益_成本2006.03" xfId="3570"/>
    <cellStyle name="k_93年06月經營檢討會-人資部_盛祥月报（05-05）损益_成本2006.04" xfId="1992"/>
    <cellStyle name="k_93年06月經營檢討會-人資部_盛祥月报（05-05）损益_成本2006.06" xfId="3574"/>
    <cellStyle name="k_93年06月經營檢討會-人資部_盛祥月报（05-05）损益_成本2006.08" xfId="2585"/>
    <cellStyle name="k_93年06月經營檢討會-人資部_盛祥月报（05-05）损益_成本2006.09" xfId="338"/>
    <cellStyle name="k_93年06月經營檢討會-人資部_盛祥月报（05-05）损益_成本2007.02" xfId="3576"/>
    <cellStyle name="k_93年06月經營檢討會-人資部_盛祥月报（05-05）损益_复件 200811成本" xfId="3577"/>
    <cellStyle name="k_93年06月經營檢討會-人資部_盛祥月报（05-05）损益_全顺2009年01月损益表" xfId="3579"/>
    <cellStyle name="k_93年06月經營檢討會-人資部_盛祥月报（05-05）损益_全顺2009年02月损益表" xfId="3571"/>
    <cellStyle name="k_93年06月經營檢討會-人資部_盛祥月报（05-05）损益_全顺生产制费0901成本" xfId="1977"/>
    <cellStyle name="k_93年06月經營檢討會-人資部_盛祥月报（05-05）损益_制造费用-累计" xfId="3581"/>
    <cellStyle name="k_93年06月經營檢討會-人資部_盛祥月报（05-06）损益" xfId="3582"/>
    <cellStyle name="k_93年06月經營檢討會-人資部_盛祥月报（05-06）损益_200708成本" xfId="2315"/>
    <cellStyle name="k_93年06月經營檢討會-人資部_盛祥月报（05-06）损益_200812成本" xfId="2998"/>
    <cellStyle name="k_93年06月經營檢討會-人資部_盛祥月报（05-06）损益_成本2006.03" xfId="3081"/>
    <cellStyle name="k_93年06月經營檢討會-人資部_盛祥月报（05-06）损益_成本2006.04" xfId="3584"/>
    <cellStyle name="k_93年06月經營檢討會-人資部_盛祥月报（05-06）损益_成本2006.06" xfId="3585"/>
    <cellStyle name="k_93年06月經營檢討會-人資部_盛祥月报（05-06）损益_成本2006.08" xfId="3586"/>
    <cellStyle name="k_93年06月經營檢討會-人資部_盛祥月报（05-06）损益_成本2006.09" xfId="3385"/>
    <cellStyle name="k_93年06月經營檢討會-人資部_盛祥月报（05-06）损益_成本2007.02" xfId="2958"/>
    <cellStyle name="k_93年06月經營檢討會-人資部_盛祥月报（05-06）损益_复件 200811成本" xfId="1141"/>
    <cellStyle name="k_93年06月經營檢討會-人資部_盛祥月报（05-06）损益_全顺生产制费0901成本" xfId="821"/>
    <cellStyle name="k_93年06月經營檢討會-人資部_盛祥月报（05-06）损益_制造费用-累计" xfId="2837"/>
    <cellStyle name="k_93預估(營)" xfId="3046"/>
    <cellStyle name="k_94年部門費用與方針計劃審查表單" xfId="3588"/>
    <cellStyle name="k_94年中研方針計劃表" xfId="854"/>
    <cellStyle name="k_9月华东月报" xfId="3589"/>
    <cellStyle name="k_9月华东月报 2" xfId="3591"/>
    <cellStyle name="k_9月华东月报 2 2" xfId="2510"/>
    <cellStyle name="k_9月华东月报_2006-组织、人力计划" xfId="2566"/>
    <cellStyle name="k_9月华东月报_2006-组织、人力计划 2" xfId="3593"/>
    <cellStyle name="k_9月华东月报_2006-组织、人力计划 2 2" xfId="3474"/>
    <cellStyle name="k_9月华东月报_D1.管理科2 10月" xfId="3596"/>
    <cellStyle name="k_9月华东月报_D1.管理科2 10月 2" xfId="3598"/>
    <cellStyle name="k_9月华东月报_D1.管理科2 10月 2 2" xfId="3599"/>
    <cellStyle name="k_A2季度" xfId="3439"/>
    <cellStyle name="k_A饮品训练实施达成表5月" xfId="1169"/>
    <cellStyle name="k_A饮品训练实施达成表5月 2" xfId="1794"/>
    <cellStyle name="k_A饮品训练实施达成表5月 2 2" xfId="725"/>
    <cellStyle name="k_A饮品训练实施达成表5月_工作总结及计划" xfId="3603"/>
    <cellStyle name="k_A饮品训练实施达成表5月_工作总结及计划 2" xfId="3604"/>
    <cellStyle name="k_A饮品训练实施达成表5月_工作总结及计划 2 2" xfId="3605"/>
    <cellStyle name="k_B-4 资产类" xfId="3607"/>
    <cellStyle name="k_B-4 资产类 2" xfId="2323"/>
    <cellStyle name="k_B-4 资产类 2 2" xfId="632"/>
    <cellStyle name="k_Book1" xfId="196"/>
    <cellStyle name="k_Book1 (10)" xfId="3090"/>
    <cellStyle name="k_Book1 (10) 2" xfId="3096"/>
    <cellStyle name="k_Book1 (12)" xfId="595"/>
    <cellStyle name="k_Book1 (12) 2" xfId="2042"/>
    <cellStyle name="k_Book1 (12) 2 2" xfId="2281"/>
    <cellStyle name="k_Book1 (3)" xfId="3036"/>
    <cellStyle name="k_Book1 (3) 2" xfId="3608"/>
    <cellStyle name="k_Book1 (4)" xfId="3611"/>
    <cellStyle name="k_Book1 (4) 2" xfId="3614"/>
    <cellStyle name="k_Book1 (5)" xfId="3615"/>
    <cellStyle name="k_Book1 (5) 2" xfId="3618"/>
    <cellStyle name="k_Book1 (5) 2 2" xfId="3620"/>
    <cellStyle name="k_Book1 (7)" xfId="3624"/>
    <cellStyle name="k_Book1 (7) 2" xfId="2135"/>
    <cellStyle name="k_Book1 (7) 2 2" xfId="2136"/>
    <cellStyle name="k_Book1 2" xfId="3626"/>
    <cellStyle name="k_Book1_1" xfId="3632"/>
    <cellStyle name="k_Book1_2005年包材" xfId="547"/>
    <cellStyle name="k_Book1_2005年部門費用與方針計劃表單附件2(生技中心)" xfId="2867"/>
    <cellStyle name="k_Book1_2005年度方針計劃" xfId="1922"/>
    <cellStyle name="k_Book1_2005年中研所費用與方針計劃表" xfId="246"/>
    <cellStyle name="k_Book1_2006產品開發計畫-941223更新" xfId="3098"/>
    <cellStyle name="k_Book1_2006健字號認證成本" xfId="3635"/>
    <cellStyle name="k_Book1_2006新品整合(生技保健組)" xfId="3639"/>
    <cellStyle name="k_Book1_2006新品整合(生技保健組)940921" xfId="3066"/>
    <cellStyle name="k_Book1_2006新品整合(生技營養組)" xfId="704"/>
    <cellStyle name="k_Book1_94年部門費用與方針計劃審查表單" xfId="372"/>
    <cellStyle name="k_Book1_94年中研方針計劃表" xfId="3640"/>
    <cellStyle name="k_Book1_Book2(1)" xfId="3643"/>
    <cellStyle name="k_Book1_workshop2006生技方針計劃" xfId="1837"/>
    <cellStyle name="k_Book1_workshop2006生技方針計劃1213test" xfId="3646"/>
    <cellStyle name="k_Book1_workshop2006生技方針計劃941108" xfId="309"/>
    <cellStyle name="k_Book1_workshop總結表格-940930" xfId="981"/>
    <cellStyle name="k_Book1_杭州生产处1月" xfId="2016"/>
    <cellStyle name="k_Book1_年度計劃表單-2005(琰青)" xfId="1045"/>
    <cellStyle name="k_Book1_年度計劃表單-2005生技保健1029" xfId="2269"/>
    <cellStyle name="k_Book1_年度計劃表單-2006(中研所開發一部報告)951108" xfId="3648"/>
    <cellStyle name="k_Book1_年度計劃表單-2006-頒布版" xfId="3252"/>
    <cellStyle name="k_Book1_外食_業通新品題目初案表" xfId="3652"/>
    <cellStyle name="k_Book1_新品會議內容討論20051208" xfId="231"/>
    <cellStyle name="k_Book1_新品題目初案941003-開發一部" xfId="1316"/>
    <cellStyle name="k_Book1_研發月會9月(生技中心)" xfId="3654"/>
    <cellStyle name="k_Book1_制费" xfId="3656"/>
    <cellStyle name="k_Book1_中研20~1" xfId="2498"/>
    <cellStyle name="k_Book11" xfId="2395"/>
    <cellStyle name="k_Book11 2" xfId="3658"/>
    <cellStyle name="k_Book11 2 2" xfId="3661"/>
    <cellStyle name="k_Book11_工作总结及计划" xfId="3662"/>
    <cellStyle name="k_Book11_工作总结及计划 2" xfId="3561"/>
    <cellStyle name="k_Book11_工作总结及计划 2 2" xfId="3664"/>
    <cellStyle name="k_Book2" xfId="207"/>
    <cellStyle name="k_Book2 2" xfId="1894"/>
    <cellStyle name="k_Book2(1)" xfId="3665"/>
    <cellStyle name="k_book2_2-财会-损益类-1-彩印事业部-2009年5月" xfId="3668"/>
    <cellStyle name="k_Book2_Book2(1)" xfId="3669"/>
    <cellStyle name="k_book2_顶峰2006年01月-损益附表" xfId="3551"/>
    <cellStyle name="k_Book2_附件2-预算产量" xfId="20"/>
    <cellStyle name="k_Book2_附件4-变动费用" xfId="467"/>
    <cellStyle name="k_Book2_杭州生产处1月" xfId="3671"/>
    <cellStyle name="k_book2_全顺2009年01月损益表" xfId="2078"/>
    <cellStyle name="k_book2_全顺2009年02月损益表" xfId="3280"/>
    <cellStyle name="k_book2_制费" xfId="1906"/>
    <cellStyle name="k_Book3" xfId="14"/>
    <cellStyle name="k_Book3 2" xfId="3673"/>
    <cellStyle name="k_Book3 2 2" xfId="2112"/>
    <cellStyle name="k_Book4" xfId="227"/>
    <cellStyle name="k_Book7" xfId="616"/>
    <cellStyle name="k_Book7 2" xfId="3676"/>
    <cellStyle name="k_Book7 2 2" xfId="3679"/>
    <cellStyle name="k_Book8" xfId="432"/>
    <cellStyle name="k_Book8 2" xfId="2687"/>
    <cellStyle name="k_Book8 2 2" xfId="3682"/>
    <cellStyle name="k_Business_Review表格" xfId="2224"/>
    <cellStyle name="k_Business_Review表格_07_01_01_中研所940114" xfId="904"/>
    <cellStyle name="k_Business_Review表格_2004年年度計劃表格(開發一部)" xfId="2696"/>
    <cellStyle name="k_Business_Review表格_2004年年度計劃表格(開發一部)921126" xfId="115"/>
    <cellStyle name="k_Business_Review表格_2005 KPI-940118" xfId="1172"/>
    <cellStyle name="k_Business_Review表格_2005產品技術計畫 - 全" xfId="3684"/>
    <cellStyle name="k_Business_Review表格_2005年部門費用與方針計劃表單附件2(生技中心)" xfId="3686"/>
    <cellStyle name="k_Business_Review表格_2005年預算差異說明" xfId="2934"/>
    <cellStyle name="k_Business_Review表格_2005年中研所費用與方針計劃表" xfId="1552"/>
    <cellStyle name="k_Business_Review表格_2005新品及改良品目標(生技中心)" xfId="1925"/>
    <cellStyle name="k_Business_Review表格_93年度調味品組方針計劃二1110" xfId="256"/>
    <cellStyle name="k_Business_Review表格_93年方針計劃一" xfId="3687"/>
    <cellStyle name="k_Business_Review表格_941116組織" xfId="2905"/>
    <cellStyle name="k_Business_Review表格_94年中研方針計劃表" xfId="414"/>
    <cellStyle name="k_Business_Review表格_94年中研所方針,組織,預算" xfId="1521"/>
    <cellStyle name="k_Business_Review表格_94年組織及中研所費用" xfId="3228"/>
    <cellStyle name="k_Business_Review表格_Book1" xfId="3467"/>
    <cellStyle name="k_Business_Review表格_年度計劃表單-2004開發一部" xfId="1715"/>
    <cellStyle name="k_Business_Review表格_年度計劃表單-2005(陳湘中)(參考)" xfId="1456"/>
    <cellStyle name="k_Business_Review表格_年度計劃表單-2005(所長)" xfId="3690"/>
    <cellStyle name="k_Business_Review表格_年度計劃表單-2005(琰青)" xfId="138"/>
    <cellStyle name="k_Business_Review表格_年度計劃表單-2005-0927" xfId="2962"/>
    <cellStyle name="k_Business_Review表格_鮮食-年度計劃表單-2005(陳湘中)(確認)" xfId="3691"/>
    <cellStyle name="k_Business_Review表格_新品改良品目標" xfId="297"/>
    <cellStyle name="k_Business_Review表格_新品改良品目標(開發三)2005" xfId="2956"/>
    <cellStyle name="k_Business_Review表格_新品改良品目標-一部" xfId="3207"/>
    <cellStyle name="k_Business_Review表格_業通中研所年度計畫表單-2005" xfId="2695"/>
    <cellStyle name="k_Business_Review表格_業通中研所年度計畫表單-2005(確認)" xfId="3693"/>
    <cellStyle name="k_Business_Review表格_業通-中研所年度計畫表單-2005(確認)" xfId="2407"/>
    <cellStyle name="k_Business_Review表格_業通-中研所年度計畫表單-2005(確認)(1)" xfId="1751"/>
    <cellStyle name="k_Business_Review表格_中研20~1" xfId="3695"/>
    <cellStyle name="k_C沈阳2005年预算董事会版0124-3" xfId="2925"/>
    <cellStyle name="k_DATA" xfId="2133"/>
    <cellStyle name="k_WORKSHOP - HF sales and A&amp;P" xfId="3458"/>
    <cellStyle name="k_WORKSHOP - Nutrition" xfId="3696"/>
    <cellStyle name="k_WORKSHOP - Nutrition1029" xfId="3697"/>
    <cellStyle name="k_workshop2006生技方針計劃" xfId="3700"/>
    <cellStyle name="k_workshop2006生技方針計劃1213test" xfId="1899"/>
    <cellStyle name="k_workshop2006生技方針計劃941108" xfId="1559"/>
    <cellStyle name="k_WORKSHOP表格" xfId="3332"/>
    <cellStyle name="k_WORKSHOP表格_2005年包材" xfId="170"/>
    <cellStyle name="k_WORKSHOP表格_2005年部門費用與方針計劃表單附件2(生技中心)" xfId="1060"/>
    <cellStyle name="k_WORKSHOP表格_2005年度方針計劃" xfId="1414"/>
    <cellStyle name="k_WORKSHOP表格_2005年中研所費用與方針計劃表" xfId="1557"/>
    <cellStyle name="k_WORKSHOP表格_2006產品開發計畫-941223更新" xfId="3704"/>
    <cellStyle name="k_WORKSHOP表格_2006健字號認證成本" xfId="808"/>
    <cellStyle name="k_WORKSHOP表格_2006新品整合(生技保健組)" xfId="2800"/>
    <cellStyle name="k_WORKSHOP表格_2006新品整合(生技保健組)940921" xfId="3707"/>
    <cellStyle name="k_WORKSHOP表格_2006新品整合(生技營養組)" xfId="2090"/>
    <cellStyle name="k_WORKSHOP表格_94年部門費用與方針計劃審查表單" xfId="3710"/>
    <cellStyle name="k_WORKSHOP表格_94年中研方針計劃表" xfId="411"/>
    <cellStyle name="k_WORKSHOP表格_workshop2006生技方針計劃" xfId="3606"/>
    <cellStyle name="k_WORKSHOP表格_workshop2006生技方針計劃1213test" xfId="269"/>
    <cellStyle name="k_WORKSHOP表格_workshop2006生技方針計劃941108" xfId="3711"/>
    <cellStyle name="k_WORKSHOP表格_workshop總結表格-940930" xfId="1799"/>
    <cellStyle name="k_WORKSHOP表格_年度計劃表單-2005(琰青)" xfId="141"/>
    <cellStyle name="k_WORKSHOP表格_年度計劃表單-2005生技保健1029" xfId="3714"/>
    <cellStyle name="k_WORKSHOP表格_年度計劃表單-2006(中研所開發一部報告)951108" xfId="3708"/>
    <cellStyle name="k_WORKSHOP表格_年度計劃表單-2006-頒布版" xfId="2681"/>
    <cellStyle name="k_WORKSHOP表格_外食_業通新品題目初案表" xfId="433"/>
    <cellStyle name="k_WORKSHOP表格_新品會議內容討論20051208" xfId="3326"/>
    <cellStyle name="k_WORKSHOP表格_新品題目初案941003-開發一部" xfId="3480"/>
    <cellStyle name="k_WORKSHOP表格_研發月會9月(生技中心)" xfId="946"/>
    <cellStyle name="k_WORKSHOP表格_中研20~1" xfId="2120"/>
    <cellStyle name="k_WORKSHOP表格1028" xfId="1999"/>
    <cellStyle name="k_WORKSHOP表格1028_2002年WORKSHOP - Nutrition" xfId="3715"/>
    <cellStyle name="k_WORKSHOP表格1028_WORKSHOP - (Justin)" xfId="732"/>
    <cellStyle name="k_WORKSHOP表格1028_WORKSHOP to CEO - Nutrition &amp; A-UP 1031" xfId="3353"/>
    <cellStyle name="k_WORKSHOP表格1028_營養品中期發展策略 1111" xfId="3718"/>
    <cellStyle name="k_workshop總結表格-940930" xfId="3723"/>
    <cellStyle name="k_本期报表KPI达成状况" xfId="86"/>
    <cellStyle name="k_本期报表KPI达成状况_纸箱事业11月合并表" xfId="1593"/>
    <cellStyle name="k_本期报表KPI达成状况_纸箱事业管理费用公司别比较表" xfId="3725"/>
    <cellStyle name="k_本期报表KPI达成状况_纸箱事业制造费用公司别比较" xfId="2700"/>
    <cellStyle name="k_部门别人力统计" xfId="3634"/>
    <cellStyle name="k_部门别人力统计 2" xfId="2733"/>
    <cellStyle name="k_部门别人力统计_附件2-预算产量" xfId="3609"/>
    <cellStyle name="k_部门别人力统计_附件4-变动费用" xfId="1870"/>
    <cellStyle name="k_調味品部" xfId="3727"/>
    <cellStyle name="k_調味品部_07_01_01_中研所940114" xfId="3729"/>
    <cellStyle name="k_調味品部_2004年年度計劃表格(開發一部)" xfId="3730"/>
    <cellStyle name="k_調味品部_2004年年度計劃表格(開發一部)921126" xfId="3733"/>
    <cellStyle name="k_調味品部_2005 KPI-940118" xfId="2373"/>
    <cellStyle name="k_調味品部_2005產品技術計畫 - 全" xfId="1604"/>
    <cellStyle name="k_調味品部_2005年部門費用與方針計劃表單附件2(生技中心)" xfId="1572"/>
    <cellStyle name="k_調味品部_2005年預算差異說明" xfId="2597"/>
    <cellStyle name="k_調味品部_2005年中研所費用與方針計劃表" xfId="3354"/>
    <cellStyle name="k_調味品部_2005新品及改良品目標(生技中心)" xfId="3735"/>
    <cellStyle name="k_調味品部_93年度調味品組方針計劃二1110" xfId="2065"/>
    <cellStyle name="k_調味品部_93年方針計劃一" xfId="3737"/>
    <cellStyle name="k_調味品部_941116組織" xfId="3739"/>
    <cellStyle name="k_調味品部_94年中研方針計劃表" xfId="1188"/>
    <cellStyle name="k_調味品部_94年中研所方針,組織,預算" xfId="3741"/>
    <cellStyle name="k_調味品部_94年組織及中研所費用" xfId="1123"/>
    <cellStyle name="k_調味品部_Book1" xfId="2754"/>
    <cellStyle name="k_調味品部_年度計劃表單-2004開發一部" xfId="2712"/>
    <cellStyle name="k_調味品部_年度計劃表單-2005(陳湘中)(參考)" xfId="3548"/>
    <cellStyle name="k_調味品部_年度計劃表單-2005(所長)" xfId="2429"/>
    <cellStyle name="k_調味品部_年度計劃表單-2005(琰青)" xfId="1356"/>
    <cellStyle name="k_調味品部_年度計劃表單-2005-0927" xfId="3462"/>
    <cellStyle name="k_調味品部_鮮食-年度計劃表單-2005(陳湘中)(確認)" xfId="3743"/>
    <cellStyle name="k_調味品部_新品改良品目標" xfId="1582"/>
    <cellStyle name="k_調味品部_新品改良品目標(開發三)2005" xfId="3748"/>
    <cellStyle name="k_調味品部_新品改良品目標-一部" xfId="3752"/>
    <cellStyle name="k_調味品部_業通中研所年度計畫表單-2005" xfId="478"/>
    <cellStyle name="k_調味品部_業通中研所年度計畫表單-2005(確認)" xfId="3683"/>
    <cellStyle name="k_調味品部_業通-中研所年度計畫表單-2005(確認)" xfId="577"/>
    <cellStyle name="k_調味品部_業通-中研所年度計畫表單-2005(確認)(1)" xfId="2708"/>
    <cellStyle name="k_調味品部_中研20~1" xfId="2900"/>
    <cellStyle name="k_附件2-预算产量" xfId="1049"/>
    <cellStyle name="k_附件4-变动费用" xfId="2629"/>
    <cellStyle name="k_固定资产更改版" xfId="3266"/>
    <cellStyle name="k_哈01月报表-资产及现金流量类" xfId="3162"/>
    <cellStyle name="k_哈12月报表-资产及现金流量类" xfId="3753"/>
    <cellStyle name="k_哈3.xls 图表 11" xfId="440"/>
    <cellStyle name="k_哈3.xls 图表 11 2" xfId="2376"/>
    <cellStyle name="k_哈3.xls 图表 11_附件2-预算产量" xfId="2676"/>
    <cellStyle name="k_哈3.xls 图表 11_附件4-变动费用" xfId="3755"/>
    <cellStyle name="k_哈3.xls 图表 23" xfId="1128"/>
    <cellStyle name="k_哈3.xls 图表 23 2" xfId="2036"/>
    <cellStyle name="k_哈3.xls 图表 23_附件2-预算产量" xfId="3756"/>
    <cellStyle name="k_哈3.xls 图表 23_附件4-变动费用" xfId="3757"/>
    <cellStyle name="k_哈3.xls 图表 37" xfId="1148"/>
    <cellStyle name="k_哈3.xls 图表 37 2" xfId="815"/>
    <cellStyle name="k_哈3.xls 图表 37_附件2-预算产量" xfId="2610"/>
    <cellStyle name="k_哈3.xls 图表 37_附件4-变动费用" xfId="1175"/>
    <cellStyle name="k_哈厂0303管理月会报告" xfId="829"/>
    <cellStyle name="k_哈厂0303管理月会报告 2" xfId="3759"/>
    <cellStyle name="k_哈厂0303管理月会报告 2 2" xfId="2340"/>
    <cellStyle name="k_哈厂0303管理月会报告_工作总结及计划" xfId="877"/>
    <cellStyle name="k_哈厂0303管理月会报告_工作总结及计划 2" xfId="2484"/>
    <cellStyle name="k_哈厂0303管理月会报告_工作总结及计划 2 2" xfId="3170"/>
    <cellStyle name="k_哈厂0303管理月会报告_沈哈" xfId="1613"/>
    <cellStyle name="k_哈厂0303管理月会报告_沈哈 2" xfId="2025"/>
    <cellStyle name="k_哈厂0303管理月会报告_沈哈 2 2" xfId="1447"/>
    <cellStyle name="k_哈厂0303管理月会报告_沈哈_工作总结及计划" xfId="3763"/>
    <cellStyle name="k_哈厂0303管理月会报告_沈哈_工作总结及计划 2" xfId="2214"/>
    <cellStyle name="k_哈厂0303管理月会报告_沈哈_工作总结及计划 2 2" xfId="3282"/>
    <cellStyle name="k_哈厂0304管理月会报告" xfId="2049"/>
    <cellStyle name="k_哈厂报表" xfId="3764"/>
    <cellStyle name="k_哈厂报表 2" xfId="1240"/>
    <cellStyle name="k_哈厂报表 2 2" xfId="3765"/>
    <cellStyle name="k_哈厂报表_工作总结及计划" xfId="497"/>
    <cellStyle name="k_哈厂报表_工作总结及计划 2" xfId="2160"/>
    <cellStyle name="k_哈厂报表_工作总结及计划 2 2" xfId="2222"/>
    <cellStyle name="k_杭州生产处1月" xfId="3766"/>
    <cellStyle name="k_华东10月人力分析" xfId="3767"/>
    <cellStyle name="k_华东10月人力分析 2" xfId="3770"/>
    <cellStyle name="k_华东10月人力分析_附件2-预算产量" xfId="3771"/>
    <cellStyle name="k_华东10月人力分析_附件4-变动费用" xfId="3773"/>
    <cellStyle name="k_华南4月教育训练" xfId="1001"/>
    <cellStyle name="k_华南4月教育训练 2" xfId="3774"/>
    <cellStyle name="k_华南4月教育训练 2 2" xfId="3775"/>
    <cellStyle name="k_华南4月教育训练_2006-组织、人力计划" xfId="2861"/>
    <cellStyle name="k_华南4月教育训练_2006-组织、人力计划 2" xfId="3776"/>
    <cellStyle name="k_华南4月教育训练_2006-组织、人力计划 2 2" xfId="3777"/>
    <cellStyle name="k_华南4月教育训练_D1.管理科2 10月" xfId="3778"/>
    <cellStyle name="k_华南4月教育训练_D1.管理科2 10月 2" xfId="3779"/>
    <cellStyle name="k_华南4月教育训练_D1.管理科2 10月 2 2" xfId="3781"/>
    <cellStyle name="k_集团内外损益表（含西安）" xfId="2852"/>
    <cellStyle name="k_考勤、~1" xfId="933"/>
    <cellStyle name="k_年度計劃表單-2004營養品" xfId="3782"/>
    <cellStyle name="k_年度計劃表單-2005(琰青)" xfId="3783"/>
    <cellStyle name="k_年度計劃表單-2005生技保健1029" xfId="3786"/>
    <cellStyle name="k_年度計劃表單-2006(中研所開發一部報告)951108" xfId="3726"/>
    <cellStyle name="k_年度計劃表單-2006-頒布版" xfId="3787"/>
    <cellStyle name="k_企劃月會表格-1" xfId="232"/>
    <cellStyle name="k_企劃月會表格-1_07_01_01_中研所940114" xfId="3790"/>
    <cellStyle name="k_企劃月會表格-1_2004年年度計劃表格(開發一部)" xfId="3792"/>
    <cellStyle name="k_企劃月會表格-1_2004年年度計劃表格(開發一部)921126" xfId="264"/>
    <cellStyle name="k_企劃月會表格-1_2005 KPI-940118" xfId="3396"/>
    <cellStyle name="k_企劃月會表格-1_2005產品技術計畫 - 全" xfId="3793"/>
    <cellStyle name="k_企劃月會表格-1_2005年部門費用與方針計劃表單附件2(生技中心)" xfId="3437"/>
    <cellStyle name="k_企劃月會表格-1_2005年預算差異說明" xfId="1418"/>
    <cellStyle name="k_企劃月會表格-1_2005年中研所費用與方針計劃表" xfId="319"/>
    <cellStyle name="k_企劃月會表格-1_2005新品及改良品目標(生技中心)" xfId="2532"/>
    <cellStyle name="k_企劃月會表格-1_93年度調味品組方針計劃二1110" xfId="3796"/>
    <cellStyle name="k_企劃月會表格-1_93年方針計劃一" xfId="3797"/>
    <cellStyle name="k_企劃月會表格-1_941116組織" xfId="3798"/>
    <cellStyle name="k_企劃月會表格-1_94年中研方針計劃表" xfId="3799"/>
    <cellStyle name="k_企劃月會表格-1_94年中研所方針,組織,預算" xfId="1650"/>
    <cellStyle name="k_企劃月會表格-1_94年組織及中研所費用" xfId="1725"/>
    <cellStyle name="k_企劃月會表格-1_Book1" xfId="3801"/>
    <cellStyle name="k_企劃月會表格-1_年度計劃表單-2004開發一部" xfId="3802"/>
    <cellStyle name="k_企劃月會表格-1_年度計劃表單-2005(陳湘中)(參考)" xfId="3264"/>
    <cellStyle name="k_企劃月會表格-1_年度計劃表單-2005(所長)" xfId="1802"/>
    <cellStyle name="k_企劃月會表格-1_年度計劃表單-2005(琰青)" xfId="2730"/>
    <cellStyle name="k_企劃月會表格-1_年度計劃表單-2005-0927" xfId="3803"/>
    <cellStyle name="k_企劃月會表格-1_鮮食-年度計劃表單-2005(陳湘中)(確認)" xfId="2179"/>
    <cellStyle name="k_企劃月會表格-1_新品改良品目標" xfId="3804"/>
    <cellStyle name="k_企劃月會表格-1_新品改良品目標(開發三)2005" xfId="3808"/>
    <cellStyle name="k_企劃月會表格-1_新品改良品目標-一部" xfId="3809"/>
    <cellStyle name="k_企劃月會表格-1_業通中研所年度計畫表單-2005" xfId="3811"/>
    <cellStyle name="k_企劃月會表格-1_業通中研所年度計畫表單-2005(確認)" xfId="1807"/>
    <cellStyle name="k_企劃月會表格-1_業通-中研所年度計畫表單-2005(確認)" xfId="3812"/>
    <cellStyle name="k_企劃月會表格-1_業通-中研所年度計畫表單-2005(確認)(1)" xfId="3813"/>
    <cellStyle name="k_企劃月會表格-1_中研20~1" xfId="3815"/>
    <cellStyle name="k_上季报告（沈哈）" xfId="1124"/>
    <cellStyle name="k_上季报告（沈哈） 2" xfId="3818"/>
    <cellStyle name="k_上季报告（沈哈） 2 2" xfId="3822"/>
    <cellStyle name="k_上季报告（沈哈）_工作总结及计划" xfId="3823"/>
    <cellStyle name="k_上季报告（沈哈）_工作总结及计划 2" xfId="1693"/>
    <cellStyle name="k_上季报告（沈哈）_工作总结及计划 2 2" xfId="3824"/>
    <cellStyle name="k_沈_哈(~3" xfId="3409"/>
    <cellStyle name="k_沈+哈(新）4月.xls 图表 11" xfId="475"/>
    <cellStyle name="k_沈+哈(新）4月.xls 图表 23" xfId="118"/>
    <cellStyle name="k_沈+哈(新）4月.xls 图表 37" xfId="1161"/>
    <cellStyle name="k_沈哈" xfId="3828"/>
    <cellStyle name="k_沈哈 2" xfId="3830"/>
    <cellStyle name="k_沈哈 2 2" xfId="3440"/>
    <cellStyle name="k_沈哈(新）" xfId="3833"/>
    <cellStyle name="k_沈哈(新） 2" xfId="2243"/>
    <cellStyle name="k_沈哈(新） 2 2" xfId="3834"/>
    <cellStyle name="k_沈哈(新）_工作总结及计划" xfId="3838"/>
    <cellStyle name="k_沈哈(新）_工作总结及计划 2" xfId="3843"/>
    <cellStyle name="k_沈哈(新）_工作总结及计划 2 2" xfId="3846"/>
    <cellStyle name="k_沈哈_工作总结及计划" xfId="3851"/>
    <cellStyle name="k_沈哈_工作总结及计划 2" xfId="3852"/>
    <cellStyle name="k_沈哈_工作总结及计划 2 2" xfId="3854"/>
    <cellStyle name="k_沈阳3月管报2" xfId="3855"/>
    <cellStyle name="k_沈阳3月管报2 2" xfId="2862"/>
    <cellStyle name="k_沈阳3月管报2_附件2-预算产量" xfId="3857"/>
    <cellStyle name="k_沈阳3月管报2_附件4-变动费用" xfId="3859"/>
    <cellStyle name="k_沈阳3月管报21" xfId="3861"/>
    <cellStyle name="k_沈阳3月管报21 2" xfId="3863"/>
    <cellStyle name="k_沈阳3月管报21_附件2-预算产量" xfId="3865"/>
    <cellStyle name="k_沈阳3月管报21_附件4-变动费用" xfId="3866"/>
    <cellStyle name="k_沈阳3月管报22" xfId="26"/>
    <cellStyle name="k_沈阳3月管报22 2" xfId="3868"/>
    <cellStyle name="k_沈阳3月管报22_附件2-预算产量" xfId="3869"/>
    <cellStyle name="k_沈阳3月管报22_附件4-变动费用" xfId="1892"/>
    <cellStyle name="k_事业群2003年1季季度报告" xfId="3871"/>
    <cellStyle name="k_事业群2003年1季季度报告_纸箱事业11月合并表" xfId="3875"/>
    <cellStyle name="k_事业群2003年1季季度报告_纸箱事业管理费用公司别比较表" xfId="3877"/>
    <cellStyle name="k_事业群2003年1季季度报告_纸箱事业制造费用公司别比较" xfId="3878"/>
    <cellStyle name="k_事业群2004年度计划表单" xfId="3880"/>
    <cellStyle name="k_四季报表" xfId="1229"/>
    <cellStyle name="k_四季报表 2" xfId="3882"/>
    <cellStyle name="k_四季报表_附件2-预算产量" xfId="3884"/>
    <cellStyle name="k_四季报表_附件4-变动费用" xfId="920"/>
    <cellStyle name="k_外食_業通新品題目初案表" xfId="1450"/>
    <cellStyle name="k_新品會議內容討論20051208" xfId="3886"/>
    <cellStyle name="k_新品題目初案941003-開發一部" xfId="3716"/>
    <cellStyle name="k_训练月报4月" xfId="3887"/>
    <cellStyle name="k_研發月會9月(生技中心)" xfId="1183"/>
    <cellStyle name="k_營養品中期發展策略 1111" xfId="3888"/>
    <cellStyle name="k_原物料及成本分析-10月" xfId="2542"/>
    <cellStyle name="k_月报" xfId="3256"/>
    <cellStyle name="k_制费" xfId="3889"/>
    <cellStyle name="k_中研20~1" xfId="3893"/>
    <cellStyle name="k_重点管~1" xfId="3894"/>
    <cellStyle name="k_重点管理指标报表" xfId="3826"/>
    <cellStyle name="k_重点管理指标报表 2" xfId="3832"/>
    <cellStyle name="k_重点管理指标报表_附件2-预算产量" xfId="3896"/>
    <cellStyle name="k_重点管理指标报表_附件4-变动费用" xfId="2417"/>
    <cellStyle name="k_重点管理指标报表2" xfId="3897"/>
    <cellStyle name="k_重点管理指标报表2 2" xfId="262"/>
    <cellStyle name="k_重点管理指标报表2_附件2-预算产量" xfId="3659"/>
    <cellStyle name="k_重点管理指标报表2_附件4-变动费用" xfId="3195"/>
    <cellStyle name="k_重点管理指标报表6" xfId="3898"/>
    <cellStyle name="k_重点管理指标报表6 2" xfId="3901"/>
    <cellStyle name="k_重点管理指标报表6_附件2-预算产量" xfId="3067"/>
    <cellStyle name="k_重点管理指标报表6_附件4-变动费用" xfId="3902"/>
    <cellStyle name="k_組織架~1" xfId="3904"/>
    <cellStyle name="k_組織架~1 2" xfId="2535"/>
    <cellStyle name="k_組織架~1_(1112)各公司年度计划表单" xfId="3908"/>
    <cellStyle name="k_組織架~1_(1112)各公司年度计划表单 2" xfId="1865"/>
    <cellStyle name="k_組織架~1_(1112)各公司年度计划表单_2002年策略" xfId="3911"/>
    <cellStyle name="k_組織架~1_(1112)各公司年度计划表单_22-34" xfId="427"/>
    <cellStyle name="k_組織架~1_(1112)各公司年度计划表单_附件2-预算产量" xfId="3912"/>
    <cellStyle name="k_組織架~1_(1112)各公司年度计划表单_附件4-变动费用" xfId="3914"/>
    <cellStyle name="k_組織架~1_0307经营月报" xfId="3915"/>
    <cellStyle name="k_組織架~1_0307经营月报 2" xfId="1420"/>
    <cellStyle name="k_組織架~1_0307经营月报_全顺2009年01月损益表" xfId="3917"/>
    <cellStyle name="k_組織架~1_0307经营月报_全顺2009年02月损益表" xfId="3922"/>
    <cellStyle name="k_組織架~1_0309经营月报" xfId="3924"/>
    <cellStyle name="k_組織架~1_0309经营月报 2" xfId="2637"/>
    <cellStyle name="k_組織架~1_0309经营月报_全顺2009年01月损益表" xfId="2318"/>
    <cellStyle name="k_組織架~1_0309经营月报_全顺2009年02月损益表" xfId="3926"/>
    <cellStyle name="k_組織架~1_0310经营月报" xfId="1151"/>
    <cellStyle name="k_組織架~1_0310经营月报 2" xfId="738"/>
    <cellStyle name="k_組織架~1_0310经营月报_全顺2009年01月损益表" xfId="2195"/>
    <cellStyle name="k_組織架~1_0310经营月报_全顺2009年02月损益表" xfId="3928"/>
    <cellStyle name="k_組織架~1_0311经营月报" xfId="3929"/>
    <cellStyle name="k_組織架~1_0311经营月报 2" xfId="3931"/>
    <cellStyle name="k_組織架~1_0311经营月报_全顺2009年01月损益表" xfId="3934"/>
    <cellStyle name="k_組織架~1_0311经营月报_全顺2009年02月损益表" xfId="3936"/>
    <cellStyle name="k_組織架~1_03管理1季报" xfId="3938"/>
    <cellStyle name="k_組織架~1_03管理1季报 2" xfId="3939"/>
    <cellStyle name="k_組織架~1_03管理1季报 2 2" xfId="3942"/>
    <cellStyle name="k_組織架~1_03管理1季报_工作总结及计划" xfId="1400"/>
    <cellStyle name="k_組織架~1_03管理1季报_工作总结及计划 2" xfId="2785"/>
    <cellStyle name="k_組織架~1_03管理1季报_工作总结及计划 2 2" xfId="2963"/>
    <cellStyle name="k_組織架~1_0402经营月报" xfId="3944"/>
    <cellStyle name="k_組織架~1_0402经营月报 2" xfId="3945"/>
    <cellStyle name="k_組織架~1_0402经营月报_全顺2009年01月损益表" xfId="3947"/>
    <cellStyle name="k_組織架~1_0402经营月报_全顺2009年02月损益表" xfId="1190"/>
    <cellStyle name="k_組織架~1_05 05帐龄 (2)" xfId="3053"/>
    <cellStyle name="k_組織架~1_05 05帐龄 (2) 2" xfId="3950"/>
    <cellStyle name="k_組織架~1_05 05帐龄 (2) 2 2" xfId="3951"/>
    <cellStyle name="k_組織架~1_05年3月帐龄" xfId="3953"/>
    <cellStyle name="k_組織架~1_05年3月帐龄 2" xfId="1371"/>
    <cellStyle name="k_組織架~1_05年3月帐龄 2 2" xfId="3956"/>
    <cellStyle name="k_組織架~1_05年4月帐务报表" xfId="3422"/>
    <cellStyle name="k_組織架~1_05年4月帐务报表 2" xfId="3957"/>
    <cellStyle name="k_組織架~1_07_01_戈" xfId="3958"/>
    <cellStyle name="k_組織架~1_07_01_戈 2" xfId="1573"/>
    <cellStyle name="k_組織架~1_07_01_戈_全顺2009年01月损益表" xfId="3960"/>
    <cellStyle name="k_組織架~1_07_01_戈_全顺2009年02月损益表" xfId="3961"/>
    <cellStyle name="k_組織架~1_08训练达成统计表全国汇总" xfId="288"/>
    <cellStyle name="k_組織架~1_08训练达成统计表全国汇总 2" xfId="120"/>
    <cellStyle name="k_組織架~1_08训练达成统计表全国汇总 2 2" xfId="1411"/>
    <cellStyle name="k_組織架~1_08训练达成统计表全国汇总_2006-组织、人力计划" xfId="621"/>
    <cellStyle name="k_組織架~1_08训练达成统计表全国汇总_2006-组织、人力计划 2" xfId="3965"/>
    <cellStyle name="k_組織架~1_08训练达成统计表全国汇总_2006-组织、人力计划 2 2" xfId="3967"/>
    <cellStyle name="k_組織架~1_08训练达成统计表全国汇总_D1.管理科2 10月" xfId="3968"/>
    <cellStyle name="k_組織架~1_08训练达成统计表全国汇总_D1.管理科2 10月 2" xfId="3969"/>
    <cellStyle name="k_組織架~1_08训练达成统计表全国汇总_D1.管理科2 10月 2 2" xfId="3235"/>
    <cellStyle name="k_組織架~1_09训练达成统计表全国汇总" xfId="3788"/>
    <cellStyle name="k_組織架~1_09训练达成统计表全国汇总 2" xfId="3970"/>
    <cellStyle name="k_組織架~1_09训练达成统计表全国汇总 2 2" xfId="3698"/>
    <cellStyle name="k_組織架~1_09训练达成统计表全国汇总_2006-组织、人力计划" xfId="3971"/>
    <cellStyle name="k_組織架~1_09训练达成统计表全国汇总_2006-组织、人力计划 2" xfId="3974"/>
    <cellStyle name="k_組織架~1_09训练达成统计表全国汇总_2006-组织、人力计划 2 2" xfId="1575"/>
    <cellStyle name="k_組織架~1_09训练达成统计表全国汇总_D1.管理科2 10月" xfId="3976"/>
    <cellStyle name="k_組織架~1_09训练达成统计表全国汇总_D1.管理科2 10月 2" xfId="3977"/>
    <cellStyle name="k_組織架~1_09训练达成统计表全国汇总_D1.管理科2 10月 2 2" xfId="3980"/>
    <cellStyle name="k_組織架~1_1 (2)" xfId="1609"/>
    <cellStyle name="k_組織架~1_1 (2) 2" xfId="3981"/>
    <cellStyle name="k_組織架~1_1 (2) 2 2" xfId="3983"/>
    <cellStyle name="k_組織架~1_1 (3)" xfId="1459"/>
    <cellStyle name="k_組織架~1_1 (3) 2" xfId="1601"/>
    <cellStyle name="k_組織架~1_1 (3) 2 2" xfId="255"/>
    <cellStyle name="k_組織架~1_10-26日提交内容(整体及功能)(协理传来)" xfId="3985"/>
    <cellStyle name="k_組織架~1_10-26日提交内容(整体及功能)(协理传来)_2003 sales forcast" xfId="2472"/>
    <cellStyle name="k_組織架~1_10-26日提交内容(整体及功能)(协理传来)_2003 sales forcast_22-34" xfId="1904"/>
    <cellStyle name="k_組織架~1_10-26日提交内容(整体及功能)(协理传来)_2003 sales forcast第二版" xfId="3986"/>
    <cellStyle name="k_組織架~1_10-26日提交内容(整体及功能)(协理传来)_2003 sales forcast第二版_22-34" xfId="2561"/>
    <cellStyle name="k_組織架~1_10-26日提交内容(整体及功能)(协理传来)_2003 sales forcast第三版" xfId="2084"/>
    <cellStyle name="k_組織架~1_10-26日提交内容(整体及功能)(协理传来)_2003 sales forcast第三版_22-34" xfId="3988"/>
    <cellStyle name="k_組織架~1_10-26日提交内容(整体及功能)(协理传来)_22-34" xfId="3989"/>
    <cellStyle name="k_組織架~1_10月华东月报" xfId="3990"/>
    <cellStyle name="k_組織架~1_10月华东月报 2" xfId="2437"/>
    <cellStyle name="k_組織架~1_10月华东月报 2 2" xfId="3992"/>
    <cellStyle name="k_組織架~1_10月华东月报_2006-组织、人力计划" xfId="3994"/>
    <cellStyle name="k_組織架~1_10月华东月报_2006-组织、人力计划 2" xfId="2392"/>
    <cellStyle name="k_組織架~1_10月华东月报_2006-组织、人力计划 2 2" xfId="2155"/>
    <cellStyle name="k_組織架~1_10月华东月报_D1.管理科2 10月" xfId="1086"/>
    <cellStyle name="k_組織架~1_10月华东月报_D1.管理科2 10月 2" xfId="1903"/>
    <cellStyle name="k_組織架~1_10月华东月报_D1.管理科2 10月 2 2" xfId="2815"/>
    <cellStyle name="k_組織架~1_1105年度策略" xfId="3095"/>
    <cellStyle name="k_組織架~1_1105年度策略 2" xfId="3100"/>
    <cellStyle name="k_組織架~1_1105年度策略_05方针计划10291" xfId="1319"/>
    <cellStyle name="k_組織架~1_1105年度策略_1  检讨0410254" xfId="3734"/>
    <cellStyle name="k_組織架~1_1105年度策略_1.2005年度顶正预算（检讨、规划） " xfId="3995"/>
    <cellStyle name="k_組織架~1_1105年度策略_10月人资报表" xfId="3451"/>
    <cellStyle name="k_組織架~1_1105年度策略_10月人资报表 2" xfId="1839"/>
    <cellStyle name="k_組織架~1_1105年度策略_10月人资报表_附件2-预算产量" xfId="2405"/>
    <cellStyle name="k_組織架~1_1105年度策略_10月人资报表_附件4-变动费用" xfId="3856"/>
    <cellStyle name="k_組織架~1_1105年度策略_1-1 2005检讨及方针" xfId="1985"/>
    <cellStyle name="k_組織架~1_1105年度策略_1-1 杭州2005检讨及方针" xfId="1664"/>
    <cellStyle name="k_組織架~1_1105年度策略_2  2004年计划20040211" xfId="3996"/>
    <cellStyle name="k_組織架~1_1105年度策略_2 2004年计划" xfId="2176"/>
    <cellStyle name="k_組織架~1_1105年度策略_2 2004年计划1" xfId="1831"/>
    <cellStyle name="k_組織架~1_1105年度策略_2 2004年计划111111111" xfId="210"/>
    <cellStyle name="k_組織架~1_1105年度策略_2 2005年计划" xfId="322"/>
    <cellStyle name="k_組織架~1_1105年度策略_2 2005年计划(1213）" xfId="1211"/>
    <cellStyle name="k_組織架~1_1105年度策略_2003年检讨1" xfId="155"/>
    <cellStyle name="k_組織架~1_1105年度策略_2004年策略与方针计划" xfId="3144"/>
    <cellStyle name="k_組織架~1_1105年度策略_2004年计划" xfId="3051"/>
    <cellStyle name="k_組織架~1_1105年度策略_2004年计划_1" xfId="3997"/>
    <cellStyle name="k_組織架~1_1105年度策略_2004年计划_1_2 2005年计划(1213）" xfId="4000"/>
    <cellStyle name="k_組織架~1_1105年度策略_2004年计划_1_2004年预算第二版" xfId="3827"/>
    <cellStyle name="k_組織架~1_1105年度策略_2004年计划_1_2005年计划(1006）" xfId="4001"/>
    <cellStyle name="k_組織架~1_1105年度策略_2004年计划_1_生产部方针计划1104" xfId="4002"/>
    <cellStyle name="k_組織架~1_1105年度策略_2004年计划_1_新建 Microsoft Excel 工作表" xfId="4004"/>
    <cellStyle name="k_組織架~1_1105年度策略_2004年计划_2 2004年计划" xfId="4005"/>
    <cellStyle name="k_組織架~1_1105年度策略_2004年计划_2 2004年计划1" xfId="1732"/>
    <cellStyle name="k_組織架~1_1105年度策略_2004年计划_2 2004年计划111111111" xfId="3738"/>
    <cellStyle name="k_組織架~1_1105年度策略_2004年计划_2 2005年计划(1213）" xfId="4008"/>
    <cellStyle name="k_組織架~1_1105年度策略_2004年计划_2004年计划" xfId="1495"/>
    <cellStyle name="k_組織架~1_1105年度策略_2004年计划_2004年计划_2 2005年计划(1213）" xfId="3102"/>
    <cellStyle name="k_組織架~1_1105年度策略_2004年计划_2004年计划_2004年预算第二版" xfId="4009"/>
    <cellStyle name="k_組織架~1_1105年度策略_2004年计划_2004年计划_2005年计划(1006）" xfId="4010"/>
    <cellStyle name="k_組織架~1_1105年度策略_2004年计划_2004年计划_生产部方针计划1104" xfId="2325"/>
    <cellStyle name="k_組織架~1_1105年度策略_2004年计划_2004年计划_新建 Microsoft Excel 工作表" xfId="4011"/>
    <cellStyle name="k_組織架~1_1105年度策略_2004年计划_2004年预算第二版" xfId="4014"/>
    <cellStyle name="k_組織架~1_1105年度策略_2004年计划_2005年计划(1006）" xfId="4016"/>
    <cellStyle name="k_組織架~1_1105年度策略_2004年计划_财会管理方针二" xfId="908"/>
    <cellStyle name="k_組織架~1_1105年度策略_2004年计划_人资2004年计划" xfId="4017"/>
    <cellStyle name="k_組織架~1_1105年度策略_2004年计划_生产部方针计划1104" xfId="1579"/>
    <cellStyle name="k_組織架~1_1105年度策略_2004年计划_新建 Microsoft Excel 工作表" xfId="1458"/>
    <cellStyle name="k_組織架~1_1105年度策略_2004年计划_一科方针计划二" xfId="2342"/>
    <cellStyle name="k_組織架~1_1105年度策略_2004年计划_营业方针二" xfId="4018"/>
    <cellStyle name="k_組織架~1_1105年度策略_2004年计划_营业科方针" xfId="2613"/>
    <cellStyle name="k_組織架~1_1105年度策略_2004年计划_制二科方针二" xfId="4019"/>
    <cellStyle name="k_組織架~1_1105年度策略_2004年计划1122" xfId="4024"/>
    <cellStyle name="k_組織架~1_1105年度策略_2004年生管检讨" xfId="4026"/>
    <cellStyle name="k_組織架~1_1105年度策略_2004年预算第二版" xfId="3004"/>
    <cellStyle name="k_組織架~1_1105年度策略_2005顶正CI财会处方针一" xfId="4027"/>
    <cellStyle name="k_組織架~1_1105年度策略_2005方针计划一" xfId="1166"/>
    <cellStyle name="k_組織架~1_1105年度策略_2005方针计划一_05方针计划10291" xfId="4028"/>
    <cellStyle name="k_組織架~1_1105年度策略_2005方针计划一_2004年计划1122" xfId="4029"/>
    <cellStyle name="k_組織架~1_1105年度策略_2005计划1225(1)" xfId="4030"/>
    <cellStyle name="k_組織架~1_1105年度策略_2005计划1225(1)1" xfId="1595"/>
    <cellStyle name="k_組織架~1_1105年度策略_2005年度顶正预算（检讨、规划）" xfId="2538"/>
    <cellStyle name="k_組織架~1_1105年度策略_2005年度方针计划全" xfId="2137"/>
    <cellStyle name="k_組織架~1_1105年度策略_2005年度预算规划20040908（共四部分）" xfId="2419"/>
    <cellStyle name="k_組織架~1_1105年度策略_2005年度预算规划20041022（共四部分）" xfId="963"/>
    <cellStyle name="k_組織架~1_1105年度策略_2005年度预算规划200410261630" xfId="4031"/>
    <cellStyle name="k_組織架~1_1105年度策略_2005年度预算规划200410261630_05方针计划10291" xfId="4033"/>
    <cellStyle name="k_組織架~1_1105年度策略_2005年度预算规划2004102616301" xfId="4036"/>
    <cellStyle name="k_組織架~1_1105年度策略_2005年度预算规划20041112" xfId="4038"/>
    <cellStyle name="k_組織架~1_1105年度策略_2005年度预算规划200411121" xfId="4040"/>
    <cellStyle name="k_組織架~1_1105年度策略_2005年度预算规划2004112215：40" xfId="4041"/>
    <cellStyle name="k_組織架~1_1105年度策略_2005年度预算规划2004112215：40_05方针计划10291" xfId="4044"/>
    <cellStyle name="k_組織架~1_1105年度策略_2005年度预算规划2004112215：40_2004年计划1122" xfId="3167"/>
    <cellStyle name="k_組織架~1_1105年度策略_2005年度预算规划20041126" xfId="4045"/>
    <cellStyle name="k_組織架~1_1105年度策略_2005年度制造部门方针计划" xfId="1692"/>
    <cellStyle name="k_組織架~1_1105年度策略_2005年计划(1006）" xfId="4047"/>
    <cellStyle name="k_組織架~1_1105年度策略_2005年年度计划" xfId="4048"/>
    <cellStyle name="k_組織架~1_1105年度策略_2005-组织、人力计划" xfId="4003"/>
    <cellStyle name="k_組織架~1_1105年度策略_2005-组织、人力计划 2" xfId="4051"/>
    <cellStyle name="k_組織架~1_1105年度策略_2005-组织、人力计划_附件2-预算产量" xfId="4052"/>
    <cellStyle name="k_組織架~1_1105年度策略_2005-组织、人力计划_附件4-变动费用" xfId="3192"/>
    <cellStyle name="k_組織架~1_1105年度策略_2006年天津顶正预算-第四版051229" xfId="284"/>
    <cellStyle name="k_組織架~1_1105年度策略_2006-组织、人力计划" xfId="4053"/>
    <cellStyle name="k_組織架~1_1105年度策略_2006-组织、人力计划 2" xfId="4054"/>
    <cellStyle name="k_組織架~1_1105年度策略_2006-组织、人力计划_附件2-预算产量" xfId="147"/>
    <cellStyle name="k_組織架~1_1105年度策略_2006-组织、人力计划_附件4-变动费用" xfId="662"/>
    <cellStyle name="k_組織架~1_1105年度策略_3 2004年预算" xfId="4057"/>
    <cellStyle name="k_組織架~1_1105年度策略_3 方针计划20040211" xfId="4059"/>
    <cellStyle name="k_組織架~1_1105年度策略_3 方针计划20040211_05方针计划10291" xfId="2574"/>
    <cellStyle name="k_組織架~1_1105年度策略_3 方针计划20040211_2004年计划1122" xfId="4060"/>
    <cellStyle name="k_組織架~1_1105年度策略_3-2  天津顶正财务预算20041025" xfId="3469"/>
    <cellStyle name="k_組織架~1_1105年度策略_5 2005-2009五年规划20041022" xfId="4062"/>
    <cellStyle name="k_組織架~1_1105年度策略_B07-200511财务报表附注" xfId="1748"/>
    <cellStyle name="k_組織架~1_1105年度策略_Book2" xfId="4065"/>
    <cellStyle name="k_組織架~1_1105年度策略_D1.管理科10月2" xfId="3288"/>
    <cellStyle name="k_組織架~1_1105年度策略_D1.管理科10月2 2" xfId="1649"/>
    <cellStyle name="k_組織架~1_1105年度策略_D1.管理科10月2_附件2-预算产量" xfId="844"/>
    <cellStyle name="k_組織架~1_1105年度策略_D1.管理科10月2_附件4-变动费用" xfId="4067"/>
    <cellStyle name="k_組織架~1_1105年度策略_D1.管理科2 10月" xfId="4068"/>
    <cellStyle name="k_組織架~1_1105年度策略_D1.管理科2 10月 2" xfId="4069"/>
    <cellStyle name="k_組織架~1_1105年度策略_D1.管理科2 10月_附件2-预算产量" xfId="4072"/>
    <cellStyle name="k_組織架~1_1105年度策略_D1.管理科2 10月_附件4-变动费用" xfId="4075"/>
    <cellStyle name="k_組織架~1_1105年度策略_DPI(制造部)" xfId="110"/>
    <cellStyle name="k_組織架~1_1105年度策略_hangzhou1-1 2005检讨及方针" xfId="3587"/>
    <cellStyle name="k_組織架~1_1105年度策略_SWOT(CQ-1)" xfId="4078"/>
    <cellStyle name="k_組織架~1_1105年度策略_财会管理方针二" xfId="2319"/>
    <cellStyle name="k_組織架~1_1105年度策略_顶芳财务预算(2)" xfId="2374"/>
    <cellStyle name="k_組織架~1_1105年度策略_顶芳财务预算A1" xfId="1951"/>
    <cellStyle name="k_組織架~1_1105年度策略_顶芳年度计划(1)" xfId="701"/>
    <cellStyle name="k_組織架~1_1105年度策略_顶芳年度计划C1" xfId="3481"/>
    <cellStyle name="k_組織架~1_1105年度策略_方针计划" xfId="1171"/>
    <cellStyle name="k_組織架~1_1105年度策略_方针计划1029" xfId="4080"/>
    <cellStyle name="k_組織架~1_1105年度策略_方针计划1029 (version 1)" xfId="4081"/>
    <cellStyle name="k_組織架~1_1105年度策略_附件2-预算产量" xfId="4082"/>
    <cellStyle name="k_組織架~1_1105年度策略_附件4-变动费用" xfId="2287"/>
    <cellStyle name="k_組織架~1_1105年度策略_复件 制造部方针计划" xfId="4084"/>
    <cellStyle name="k_組織架~1_1105年度策略_复件 制造部方针计划（N1）" xfId="4087"/>
    <cellStyle name="k_組織架~1_1105年度策略_管理05年方针策略" xfId="4090"/>
    <cellStyle name="k_組織架~1_1105年度策略_品保科2004年方针计划1" xfId="3719"/>
    <cellStyle name="k_組織架~1_1105年度策略_品保科2004年方针计划1_2 2005年计划(1213）" xfId="3709"/>
    <cellStyle name="k_組織架~1_1105年度策略_品保科2004年方针计划1_2004年预算第二版" xfId="4093"/>
    <cellStyle name="k_組織架~1_1105年度策略_品保科2004年方针计划1_2005年计划(1006）" xfId="4094"/>
    <cellStyle name="k_組織架~1_1105年度策略_品保科2004年方针计划1_生产部方针计划1104" xfId="4096"/>
    <cellStyle name="k_組織架~1_1105年度策略_品保科2004年方针计划1_新建 Microsoft Excel 工作表" xfId="2554"/>
    <cellStyle name="k_組織架~1_1105年度策略_品保科方针" xfId="4097"/>
    <cellStyle name="k_組織架~1_1105年度策略_品保科方针_2 2005年计划(1213）" xfId="3178"/>
    <cellStyle name="k_組織架~1_1105年度策略_品保科方针_2004年预算第二版" xfId="4101"/>
    <cellStyle name="k_組織架~1_1105年度策略_品保科方针_2005年计划(1006）" xfId="4103"/>
    <cellStyle name="k_組織架~1_1105年度策略_品保科方针_生产部方针计划1104" xfId="817"/>
    <cellStyle name="k_組織架~1_1105年度策略_品保科方针_新建 Microsoft Excel 工作表" xfId="4105"/>
    <cellStyle name="k_組織架~1_1105年度策略_全顺2009年01月损益表" xfId="393"/>
    <cellStyle name="k_組織架~1_1105年度策略_全顺2009年02月损益表" xfId="4106"/>
    <cellStyle name="k_組織架~1_1105年度策略_人资2004年计划" xfId="4107"/>
    <cellStyle name="k_組織架~1_1105年度策略_人资报表" xfId="2551"/>
    <cellStyle name="k_組織架~1_1105年度策略_人资报表 2" xfId="2564"/>
    <cellStyle name="k_組織架~1_1105年度策略_人资报表_附件2-预算产量" xfId="4110"/>
    <cellStyle name="k_組織架~1_1105年度策略_人资报表_附件4-变动费用" xfId="4112"/>
    <cellStyle name="k_組織架~1_1105年度策略_生产部方针计划1104" xfId="4114"/>
    <cellStyle name="k_組織架~1_1105年度策略_生管方针二" xfId="4115"/>
    <cellStyle name="k_組織架~1_1105年度策略_生管方针二_2 2005年计划(1213）" xfId="2270"/>
    <cellStyle name="k_組織架~1_1105年度策略_生管方针二_2004年预算第二版" xfId="4118"/>
    <cellStyle name="k_組織架~1_1105年度策略_生管方针二_2005年计划(1006）" xfId="4120"/>
    <cellStyle name="k_組織架~1_1105年度策略_生管方针二_生产部方针计划1104" xfId="107"/>
    <cellStyle name="k_組織架~1_1105年度策略_生管方针二_新建 Microsoft Excel 工作表" xfId="4122"/>
    <cellStyle name="k_組織架~1_1105年度策略_天、杭合并 方针计划1029" xfId="4124"/>
    <cellStyle name="k_組織架~1_1105年度策略_现金流量（顶正CI吹瓶)" xfId="4126"/>
    <cellStyle name="k_組織架~1_1105年度策略_新建 Microsoft Excel 工作表" xfId="4127"/>
    <cellStyle name="k_組織架~1_1105年度策略_一科方针计划二" xfId="4128"/>
    <cellStyle name="k_組織架~1_1105年度策略_营业方针二" xfId="4130"/>
    <cellStyle name="k_組織架~1_1105年度策略_营业方针计划20040211" xfId="2171"/>
    <cellStyle name="k_組織架~1_1105年度策略_营业科方针" xfId="4132"/>
    <cellStyle name="k_組織架~1_1105年度策略_制二科方针二" xfId="4133"/>
    <cellStyle name="k_組織架~1_1105年度策略_制造、行销" xfId="958"/>
    <cellStyle name="k_組織架~1_1105年度策略_制造部方针计划" xfId="3688"/>
    <cellStyle name="k_組織架~1_1105年度策略_制造处各科方针计划及专案" xfId="756"/>
    <cellStyle name="k_組織架~1_1105年度策略_重庆顶正专案" xfId="456"/>
    <cellStyle name="k_組織架~1_2002 OGSM review" xfId="4136"/>
    <cellStyle name="k_組織架~1_2002年WORKSHOP - Nutrition" xfId="4138"/>
    <cellStyle name="k_組織架~1_2002年策略" xfId="4142"/>
    <cellStyle name="k_組織架~1_2003 HF-A&amp;P" xfId="4034"/>
    <cellStyle name="k_組織架~1_2003 方針一" xfId="4143"/>
    <cellStyle name="k_組織架~1_200305顶津厂月会报告" xfId="4146"/>
    <cellStyle name="k_組織架~1_200305顶津厂月会报告 2" xfId="4150"/>
    <cellStyle name="k_組織架~1_200305顶津厂月会报告 2 2" xfId="2710"/>
    <cellStyle name="k_組織架~1_200305顶津厂月会报告_工作总结及计划" xfId="1492"/>
    <cellStyle name="k_組織架~1_200305顶津厂月会报告_工作总结及计划 2" xfId="4151"/>
    <cellStyle name="k_組織架~1_200305顶津厂月会报告_工作总结及计划 2 2" xfId="1665"/>
    <cellStyle name="k_組織架~1_200306顶津厂月会报告" xfId="4155"/>
    <cellStyle name="k_組織架~1_200306顶津厂月会报告 2" xfId="3249"/>
    <cellStyle name="k_組織架~1_200306顶津厂月会报告 2 2" xfId="4157"/>
    <cellStyle name="k_組織架~1_200306顶津厂月会报告_工作总结及计划" xfId="2032"/>
    <cellStyle name="k_組織架~1_200306顶津厂月会报告_工作总结及计划 2" xfId="4159"/>
    <cellStyle name="k_組織架~1_200306顶津厂月会报告_工作总结及计划 2 2" xfId="47"/>
    <cellStyle name="k_組織架~1_2003-2005年經營計劃" xfId="3523"/>
    <cellStyle name="k_組織架~1_2003年business_review920918" xfId="4160"/>
    <cellStyle name="k_組織架~1_2003年度公司年度计划表单格式" xfId="3677"/>
    <cellStyle name="k_組織架~1_2003年度公司年度计划表单格式 2" xfId="3680"/>
    <cellStyle name="k_組織架~1_2003年度公司年度计划表单格式 2 2" xfId="4161"/>
    <cellStyle name="k_組織架~1_2003年度公司年度计划表单格式_2002年策略" xfId="4163"/>
    <cellStyle name="k_組織架~1_2003年度公司年度计划表单格式_2003广促预算（财务版）" xfId="296"/>
    <cellStyle name="k_組織架~1_2003年度公司年度计划表单格式_2003广促预算（财务版）_青岛顶津数量金额表23.2.10管报" xfId="2753"/>
    <cellStyle name="k_組織架~1_2003年度公司年度计划表单格式_2003广促预算（财务版）_青岛顶津数量金额表23.2.10管报_复件 (2) 2003青岛顶津产品别预算" xfId="4166"/>
    <cellStyle name="k_組織架~1_2003年度公司年度计划表单格式_2003广促预算（财务版）_青岛顶津数量金额表23.2.10管报_复件 青岛顶津数量金额表23.2.13管报修改" xfId="4168"/>
    <cellStyle name="k_組織架~1_2003年度公司年度计划表单格式_2003广促预算（财务版）_青岛顶津数量金额表23.2.10管报_青岛顶津数量金额表23.2.10管报" xfId="4169"/>
    <cellStyle name="k_組織架~1_2003年度公司年度计划表单格式_2003广促预算（财务版）_青岛顶津数量金额表23.2.10管报_青顶销售表23.2管报" xfId="4171"/>
    <cellStyle name="k_組織架~1_2003年度公司年度计划表单格式_2003广促预算（财务版）_青岛顶津数量金额表23.2.10管报_青顶销售表23.2管报1" xfId="58"/>
    <cellStyle name="k_組織架~1_2003年度公司年度计划表单格式_2003广促预算（财务版）_青岛顶津数量金额表23.2.10管报修改" xfId="4173"/>
    <cellStyle name="k_組織架~1_2003年度公司年度计划表单格式_2003广促预算（财务版）_青岛顶津数量金额表23.2.10管报修改_复件 青岛顶津数量金额表23.2.13管报修改" xfId="473"/>
    <cellStyle name="k_組織架~1_2003年度公司年度计划表单格式_2003广促预算（财务版）_青岛顶津数量金额表23.2.10管报修改_青顶销售表23.2管报" xfId="4175"/>
    <cellStyle name="k_組織架~1_2003年度公司年度计划表单格式_2003广促预算（财务版）_青岛顶津数量金额表23.2.10管报修改_青顶销售表23.2管报1" xfId="4177"/>
    <cellStyle name="k_組織架~1_2003年度公司年度计划表单格式_2003年公司年度计划表单格式" xfId="1815"/>
    <cellStyle name="k_組織架~1_2003年度公司年度计划表单格式_2003年公司年度计划表单格式_1130-2003 Budget Format( me)" xfId="4178"/>
    <cellStyle name="k_組織架~1_2003年度公司年度计划表单格式_2003年公司年度计划表单格式_1130-2003 Budget Format( me)_28" xfId="4179"/>
    <cellStyle name="k_組織架~1_2003年度公司年度计划表单格式_2003年公司年度计划表单格式_1130-2003 Budget Format( me)_28_22-34" xfId="4181"/>
    <cellStyle name="k_組織架~1_2003年度公司年度计划表单格式_2003年公司年度计划表单格式_1130-2003 Budget Format( me)_28_22-34_7月C类报表(数值版）" xfId="4182"/>
    <cellStyle name="k_組織架~1_2003年度公司年度计划表单格式_2003年公司年度计划表单格式_1130-2003 Budget Format( me)_28_22-34_8月C类报表（数值版）" xfId="4184"/>
    <cellStyle name="k_組織架~1_2003年度公司年度计划表单格式_2003年公司年度计划表单格式_1130-2003 Budget Format( me)_28_22-34_9月C类报表(数值版）" xfId="4185"/>
    <cellStyle name="k_組織架~1_2003年度公司年度计划表单格式_2003年公司年度计划表单格式_1130-2003 Budget Format( me)_28_22-34_复件 6月C类报表" xfId="1160"/>
    <cellStyle name="k_組織架~1_2003年度公司年度计划表单格式_2003年公司年度计划表单格式_1130-2003 Budget Format( me)_28_7月C类报表(数值版）" xfId="4186"/>
    <cellStyle name="k_組織架~1_2003年度公司年度计划表单格式_2003年公司年度计划表单格式_1130-2003 Budget Format( me)_28_8月C类报表（数值版）" xfId="484"/>
    <cellStyle name="k_組織架~1_2003年度公司年度计划表单格式_2003年公司年度计划表单格式_1130-2003 Budget Format( me)_28_9月C类报表(数值版）" xfId="1887"/>
    <cellStyle name="k_組織架~1_2003年度公司年度计划表单格式_2003年公司年度计划表单格式_1130-2003 Budget Format( me)_28_复件 6月C类报表" xfId="4189"/>
    <cellStyle name="k_組織架~1_2003年度公司年度计划表单格式_2003年公司年度计划表单格式_1130-2003 Budget Format( me)_7月C类报表(数值版）" xfId="3510"/>
    <cellStyle name="k_組織架~1_2003年度公司年度计划表单格式_2003年公司年度计划表单格式_1130-2003 Budget Format( me)_8月C类报表（数值版）" xfId="4190"/>
    <cellStyle name="k_組織架~1_2003年度公司年度计划表单格式_2003年公司年度计划表单格式_1130-2003 Budget Format( me)_9月C类报表(数值版）" xfId="4192"/>
    <cellStyle name="k_組織架~1_2003年度公司年度计划表单格式_2003年公司年度计划表单格式_1130-2003 Budget Format( me)_kathy28页" xfId="4194"/>
    <cellStyle name="k_組織架~1_2003年度公司年度计划表单格式_2003年公司年度计划表单格式_1130-2003 Budget Format( me)_kathy28页_7月C类报表(数值版）" xfId="1416"/>
    <cellStyle name="k_組織架~1_2003年度公司年度计划表单格式_2003年公司年度计划表单格式_1130-2003 Budget Format( me)_kathy28页_8月C类报表（数值版）" xfId="4134"/>
    <cellStyle name="k_組織架~1_2003年度公司年度计划表单格式_2003年公司年度计划表单格式_1130-2003 Budget Format( me)_kathy28页_9月C类报表(数值版）" xfId="4195"/>
    <cellStyle name="k_組織架~1_2003年度公司年度计划表单格式_2003年公司年度计划表单格式_1130-2003 Budget Format( me)_kathy28页_复件 6月C类报表" xfId="4197"/>
    <cellStyle name="k_組織架~1_2003年度公司年度计划表单格式_2003年公司年度计划表单格式_1130-2003 Budget Format( me)_复件 6月C类报表" xfId="604"/>
    <cellStyle name="k_組織架~1_2003年度公司年度计划表单格式_2003年公司年度计划表单格式_2003ABP1203" xfId="4200"/>
    <cellStyle name="k_組織架~1_2003年度公司年度计划表单格式_2003年公司年度计划表单格式_2003ABP1203_28" xfId="3430"/>
    <cellStyle name="k_組織架~1_2003年度公司年度计划表单格式_2003年公司年度计划表单格式_2003ABP1203_28_22-34" xfId="489"/>
    <cellStyle name="k_組織架~1_2003年度公司年度计划表单格式_2003年公司年度计划表单格式_2003ABP1203_28_22-34_7月C类报表(数值版）" xfId="790"/>
    <cellStyle name="k_組織架~1_2003年度公司年度计划表单格式_2003年公司年度计划表单格式_2003ABP1203_28_22-34_8月C类报表（数值版）" xfId="236"/>
    <cellStyle name="k_組織架~1_2003年度公司年度计划表单格式_2003年公司年度计划表单格式_2003ABP1203_28_22-34_9月C类报表(数值版）" xfId="4201"/>
    <cellStyle name="k_組織架~1_2003年度公司年度计划表单格式_2003年公司年度计划表单格式_2003ABP1203_28_22-34_复件 6月C类报表" xfId="2117"/>
    <cellStyle name="k_組織架~1_2003年度公司年度计划表单格式_2003年公司年度计划表单格式_2003ABP1203_28_7月C类报表(数值版）" xfId="4202"/>
    <cellStyle name="k_組織架~1_2003年度公司年度计划表单格式_2003年公司年度计划表单格式_2003ABP1203_28_8月C类报表（数值版）" xfId="4204"/>
    <cellStyle name="k_組織架~1_2003年度公司年度计划表单格式_2003年公司年度计划表单格式_2003ABP1203_28_9月C类报表(数值版）" xfId="1132"/>
    <cellStyle name="k_組織架~1_2003年度公司年度计划表单格式_2003年公司年度计划表单格式_2003ABP1203_28_复件 6月C类报表" xfId="1689"/>
    <cellStyle name="k_組織架~1_2003年度公司年度计划表单格式_2003年公司年度计划表单格式_2003ABP1203_7月C类报表(数值版）" xfId="4205"/>
    <cellStyle name="k_組織架~1_2003年度公司年度计划表单格式_2003年公司年度计划表单格式_2003ABP1203_8月C类报表（数值版）" xfId="1587"/>
    <cellStyle name="k_組織架~1_2003年度公司年度计划表单格式_2003年公司年度计划表单格式_2003ABP1203_9月C类报表(数值版）" xfId="4206"/>
    <cellStyle name="k_組織架~1_2003年度公司年度计划表单格式_2003年公司年度计划表单格式_2003ABP1203_kathy28页" xfId="159"/>
    <cellStyle name="k_組織架~1_2003年度公司年度计划表单格式_2003年公司年度计划表单格式_2003ABP1203_kathy28页_7月C类报表(数值版）" xfId="4209"/>
    <cellStyle name="k_組織架~1_2003年度公司年度计划表单格式_2003年公司年度计划表单格式_2003ABP1203_kathy28页_8月C类报表（数值版）" xfId="4210"/>
    <cellStyle name="k_組織架~1_2003年度公司年度计划表单格式_2003年公司年度计划表单格式_2003ABP1203_kathy28页_9月C类报表(数值版）" xfId="295"/>
    <cellStyle name="k_組織架~1_2003年度公司年度计划表单格式_2003年公司年度计划表单格式_2003ABP1203_kathy28页_复件 6月C类报表" xfId="2986"/>
    <cellStyle name="k_組織架~1_2003年度公司年度计划表单格式_2003年公司年度计划表单格式_2003ABP1203_复件 6月C类报表" xfId="1329"/>
    <cellStyle name="k_組織架~1_2003年度公司年度计划表单格式_2003年公司年度计划表单格式_2003ABP1204" xfId="4212"/>
    <cellStyle name="k_組織架~1_2003年度公司年度计划表单格式_2003年公司年度计划表单格式_2003ABP1204_22-34" xfId="2113"/>
    <cellStyle name="k_組織架~1_2003年度公司年度计划表单格式_2003年公司年度计划表单格式_2003ABP1204_22-34_7月C类报表(数值版）" xfId="4095"/>
    <cellStyle name="k_組織架~1_2003年度公司年度计划表单格式_2003年公司年度计划表单格式_2003ABP1204_22-34_8月C类报表（数值版）" xfId="4214"/>
    <cellStyle name="k_組織架~1_2003年度公司年度计划表单格式_2003年公司年度计划表单格式_2003ABP1204_22-34_9月C类报表(数值版）" xfId="4218"/>
    <cellStyle name="k_組織架~1_2003年度公司年度计划表单格式_2003年公司年度计划表单格式_2003ABP1204_22-34_复件 6月C类报表" xfId="2817"/>
    <cellStyle name="k_組織架~1_2003年度公司年度计划表单格式_2003年公司年度计划表单格式_2003ABP1204_7月C类报表(数值版）" xfId="4222"/>
    <cellStyle name="k_組織架~1_2003年度公司年度计划表单格式_2003年公司年度计划表单格式_2003ABP1204_8月C类报表（数值版）" xfId="4225"/>
    <cellStyle name="k_組織架~1_2003年度公司年度计划表单格式_2003年公司年度计划表单格式_2003ABP1204_9月C类报表(数值版）" xfId="800"/>
    <cellStyle name="k_組織架~1_2003年度公司年度计划表单格式_2003年公司年度计划表单格式_2003ABP1204_复件 6月C类报表" xfId="3179"/>
    <cellStyle name="k_組織架~1_2003年度公司年度计划表单格式_2003年公司年度计划表单格式_2003报告康果汁" xfId="2630"/>
    <cellStyle name="k_組織架~1_2003年度公司年度计划表单格式_2003年公司年度计划表单格式_2003报告康果汁_22-34" xfId="4229"/>
    <cellStyle name="k_組織架~1_2003年度公司年度计划表单格式_2003年公司年度计划表单格式_2003报告康果汁_22-34_7月C类报表(数值版）" xfId="4230"/>
    <cellStyle name="k_組織架~1_2003年度公司年度计划表单格式_2003年公司年度计划表单格式_2003报告康果汁_22-34_8月C类报表（数值版）" xfId="4231"/>
    <cellStyle name="k_組織架~1_2003年度公司年度计划表单格式_2003年公司年度计划表单格式_2003报告康果汁_22-34_9月C类报表(数值版）" xfId="2803"/>
    <cellStyle name="k_組織架~1_2003年度公司年度计划表单格式_2003年公司年度计划表单格式_2003报告康果汁_22-34_复件 6月C类报表" xfId="4235"/>
    <cellStyle name="k_組織架~1_2003年度公司年度计划表单格式_2003年公司年度计划表单格式_2003报告康果汁_7月C类报表(数值版）" xfId="4236"/>
    <cellStyle name="k_組織架~1_2003年度公司年度计划表单格式_2003年公司年度计划表单格式_2003报告康果汁_8月C类报表（数值版）" xfId="4238"/>
    <cellStyle name="k_組織架~1_2003年度公司年度计划表单格式_2003年公司年度计划表单格式_2003报告康果汁_9月C类报表(数值版）" xfId="4239"/>
    <cellStyle name="k_組織架~1_2003年度公司年度计划表单格式_2003年公司年度计划表单格式_2003报告康果汁_复件 6月C类报表" xfId="2809"/>
    <cellStyle name="k_組織架~1_2003年度公司年度计划表单格式_2003年公司年度计划表单格式_22-34" xfId="4241"/>
    <cellStyle name="k_組織架~1_2003年度公司年度计划表单格式_2003年公司年度计划表单格式_22-34_7月C类报表(数值版）" xfId="4242"/>
    <cellStyle name="k_組織架~1_2003年度公司年度计划表单格式_2003年公司年度计划表单格式_22-34_8月C类报表（数值版）" xfId="4228"/>
    <cellStyle name="k_組織架~1_2003年度公司年度计划表单格式_2003年公司年度计划表单格式_22-34_9月C类报表(数值版）" xfId="4145"/>
    <cellStyle name="k_組織架~1_2003年度公司年度计划表单格式_2003年公司年度计划表单格式_22-34_复件 6月C类报表" xfId="4098"/>
    <cellStyle name="k_組織架~1_2003年度公司年度计划表单格式_2003年公司年度计划表单格式_7月C类报表(数值版）" xfId="4244"/>
    <cellStyle name="k_組織架~1_2003年度公司年度计划表单格式_2003年公司年度计划表单格式_8月C类报表（数值版）" xfId="4246"/>
    <cellStyle name="k_組織架~1_2003年度公司年度计划表单格式_2003年公司年度计划表单格式_9月C类报表(数值版）" xfId="4247"/>
    <cellStyle name="k_組織架~1_2003年度公司年度计划表单格式_2003年公司年度计划表单格式_Abp生茶" xfId="4250"/>
    <cellStyle name="k_組織架~1_2003年度公司年度计划表单格式_2003年公司年度计划表单格式_Abp生茶_22-34" xfId="4251"/>
    <cellStyle name="k_組織架~1_2003年度公司年度计划表单格式_2003年公司年度计划表单格式_Abp生茶_22-34_7月C类报表(数值版）" xfId="2674"/>
    <cellStyle name="k_組織架~1_2003年度公司年度计划表单格式_2003年公司年度计划表单格式_Abp生茶_22-34_8月C类报表（数值版）" xfId="4252"/>
    <cellStyle name="k_組織架~1_2003年度公司年度计划表单格式_2003年公司年度计划表单格式_Abp生茶_22-34_9月C类报表(数值版）" xfId="278"/>
    <cellStyle name="k_組織架~1_2003年度公司年度计划表单格式_2003年公司年度计划表单格式_Abp生茶_22-34_复件 6月C类报表" xfId="4253"/>
    <cellStyle name="k_組織架~1_2003年度公司年度计划表单格式_2003年公司年度计划表单格式_Abp生茶_7月C类报表(数值版）" xfId="4255"/>
    <cellStyle name="k_組織架~1_2003年度公司年度计划表单格式_2003年公司年度计划表单格式_Abp生茶_8月C类报表（数值版）" xfId="2288"/>
    <cellStyle name="k_組織架~1_2003年度公司年度计划表单格式_2003年公司年度计划表单格式_Abp生茶_9月C类报表(数值版）" xfId="2184"/>
    <cellStyle name="k_組織架~1_2003年度公司年度计划表单格式_2003年公司年度计划表单格式_Abp生茶_复件 6月C类报表" xfId="2969"/>
    <cellStyle name="k_組織架~1_2003年度公司年度计划表单格式_2003年公司年度计划表单格式_Amy-2" xfId="4256"/>
    <cellStyle name="k_組織架~1_2003年度公司年度计划表单格式_2003年公司年度计划表单格式_Amy-2_22-34" xfId="2920"/>
    <cellStyle name="k_組織架~1_2003年度公司年度计划表单格式_2003年公司年度计划表单格式_Amy-2_22-34_7月C类报表(数值版）" xfId="104"/>
    <cellStyle name="k_組織架~1_2003年度公司年度计划表单格式_2003年公司年度计划表单格式_Amy-2_22-34_8月C类报表（数值版）" xfId="55"/>
    <cellStyle name="k_組織架~1_2003年度公司年度计划表单格式_2003年公司年度计划表单格式_Amy-2_22-34_9月C类报表(数值版）" xfId="4257"/>
    <cellStyle name="k_組織架~1_2003年度公司年度计划表单格式_2003年公司年度计划表单格式_Amy-2_22-34_复件 6月C类报表" xfId="4258"/>
    <cellStyle name="k_組織架~1_2003年度公司年度计划表单格式_2003年公司年度计划表单格式_Amy-2_7月C类报表(数值版）" xfId="4259"/>
    <cellStyle name="k_組織架~1_2003年度公司年度计划表单格式_2003年公司年度计划表单格式_Amy-2_8月C类报表（数值版）" xfId="4261"/>
    <cellStyle name="k_組織架~1_2003年度公司年度计划表单格式_2003年公司年度计划表单格式_Amy-2_9月C类报表(数值版）" xfId="4262"/>
    <cellStyle name="k_組織架~1_2003年度公司年度计划表单格式_2003年公司年度计划表单格式_Amy-2_复件 6月C类报表" xfId="4264"/>
    <cellStyle name="k_組織架~1_2003年度公司年度计划表单格式_2003年公司年度计划表单格式_复件 6月C类报表" xfId="4266"/>
    <cellStyle name="k_組織架~1_2003年度公司年度计划表单格式_28" xfId="3202"/>
    <cellStyle name="k_組織架~1_2003年度公司年度计划表单格式_28_22-34" xfId="998"/>
    <cellStyle name="k_組織架~1_2003年度公司年度计划表单格式_28_22-34_7月C类报表(数值版）" xfId="2929"/>
    <cellStyle name="k_組織架~1_2003年度公司年度计划表单格式_28_22-34_8月C类报表（数值版）" xfId="1404"/>
    <cellStyle name="k_組織架~1_2003年度公司年度计划表单格式_28_22-34_9月C类报表(数值版）" xfId="4268"/>
    <cellStyle name="k_組織架~1_2003年度公司年度计划表单格式_28_22-34_复件 6月C类报表" xfId="1482"/>
    <cellStyle name="k_組織架~1_2003年度公司年度计划表单格式_28_7月C类报表(数值版）" xfId="4270"/>
    <cellStyle name="k_組織架~1_2003年度公司年度计划表单格式_28_8月C类报表（数值版）" xfId="2033"/>
    <cellStyle name="k_組織架~1_2003年度公司年度计划表单格式_28_9月C类报表(数值版）" xfId="4272"/>
    <cellStyle name="k_組織架~1_2003年度公司年度计划表单格式_28_复件 6月C类报表" xfId="2772"/>
    <cellStyle name="k_組織架~1_2003年度公司年度计划表单格式_4月编现与离职报表" xfId="2449"/>
    <cellStyle name="k_組織架~1_2003年度公司年度计划表单格式_4月编现与离职报表 2" xfId="4277"/>
    <cellStyle name="k_組織架~1_2003年度公司年度计划表单格式_4月编现与离职报表 2 2" xfId="2971"/>
    <cellStyle name="k_組織架~1_2003年度公司年度计划表单格式_4月编现与离职报表_工作总结及计划" xfId="4278"/>
    <cellStyle name="k_組織架~1_2003年度公司年度计划表单格式_4月编现与离职报表_工作总结及计划 2" xfId="1180"/>
    <cellStyle name="k_組織架~1_2003年度公司年度计划表单格式_4月编现与离职报表_工作总结及计划 2 2" xfId="4280"/>
    <cellStyle name="k_組織架~1_2003年度公司年度计划表单格式_7月C类报表(数值版）" xfId="2497"/>
    <cellStyle name="k_組織架~1_2003年度公司年度计划表单格式_8月C类报表（数值版）" xfId="4282"/>
    <cellStyle name="k_組織架~1_2003年度公司年度计划表单格式_9月C类报表(数值版）" xfId="4286"/>
    <cellStyle name="k_組織架~1_2003年度公司年度计划表单格式_AP费用（各部比例）" xfId="4288"/>
    <cellStyle name="k_組織架~1_2003年度公司年度计划表单格式_AP费用（各部比例）_青岛顶津数量金额表23.2.10管报" xfId="4289"/>
    <cellStyle name="k_組織架~1_2003年度公司年度计划表单格式_AP费用（各部比例）_青岛顶津数量金额表23.2.10管报_复件 (2) 2003青岛顶津产品别预算" xfId="1109"/>
    <cellStyle name="k_組織架~1_2003年度公司年度计划表单格式_AP费用（各部比例）_青岛顶津数量金额表23.2.10管报_复件 青岛顶津数量金额表23.2.13管报修改" xfId="4292"/>
    <cellStyle name="k_組織架~1_2003年度公司年度计划表单格式_AP费用（各部比例）_青岛顶津数量金额表23.2.10管报_青岛顶津数量金额表23.2.10管报" xfId="3363"/>
    <cellStyle name="k_組織架~1_2003年度公司年度计划表单格式_AP费用（各部比例）_青岛顶津数量金额表23.2.10管报_青顶销售表23.2管报" xfId="1811"/>
    <cellStyle name="k_組織架~1_2003年度公司年度计划表单格式_AP费用（各部比例）_青岛顶津数量金额表23.2.10管报_青顶销售表23.2管报1" xfId="4284"/>
    <cellStyle name="k_組織架~1_2003年度公司年度计划表单格式_AP费用（各部比例）_青岛顶津数量金额表23.2.10管报修改" xfId="4254"/>
    <cellStyle name="k_組織架~1_2003年度公司年度计划表单格式_AP费用（各部比例）_青岛顶津数量金额表23.2.10管报修改_复件 青岛顶津数量金额表23.2.13管报修改" xfId="4293"/>
    <cellStyle name="k_組織架~1_2003年度公司年度计划表单格式_AP费用（各部比例）_青岛顶津数量金额表23.2.10管报修改_青顶销售表23.2管报" xfId="2189"/>
    <cellStyle name="k_組織架~1_2003年度公司年度计划表单格式_AP费用（各部比例）_青岛顶津数量金额表23.2.10管报修改_青顶销售表23.2管报1" xfId="4294"/>
    <cellStyle name="k_組織架~1_2003年度公司年度计划表单格式_kathy28页" xfId="4298"/>
    <cellStyle name="k_組織架~1_2003年度公司年度计划表单格式_kathy28页_7月C类报表(数值版）" xfId="2571"/>
    <cellStyle name="k_組織架~1_2003年度公司年度计划表单格式_kathy28页_8月C类报表（数值版）" xfId="639"/>
    <cellStyle name="k_組織架~1_2003年度公司年度计划表单格式_kathy28页_9月C类报表(数值版）" xfId="1600"/>
    <cellStyle name="k_組織架~1_2003年度公司年度计划表单格式_kathy28页_复件 6月C类报表" xfId="65"/>
    <cellStyle name="k_組織架~1_2003年度公司年度计划表单格式_编现-学历-年龄-年资-离职" xfId="4299"/>
    <cellStyle name="k_組織架~1_2003年度公司年度计划表单格式_编现-学历-年龄-年资-离职 2" xfId="3466"/>
    <cellStyle name="k_組織架~1_2003年度公司年度计划表单格式_编现-学历-年龄-年资-离职 2 2" xfId="464"/>
    <cellStyle name="k_組織架~1_2003年度公司年度计划表单格式_编现-学历-年龄-年资-离职_工作总结及计划" xfId="4300"/>
    <cellStyle name="k_組織架~1_2003年度公司年度计划表单格式_编现-学历-年龄-年资-离职_工作总结及计划 2" xfId="3742"/>
    <cellStyle name="k_組織架~1_2003年度公司年度计划表单格式_编现-学历-年龄-年资-离职_工作总结及计划 2 2" xfId="4304"/>
    <cellStyle name="k_組織架~1_2003年度公司年度计划表单格式_编现-学历-年龄-年资-离职_管理月报200303" xfId="3227"/>
    <cellStyle name="k_組織架~1_2003年度公司年度计划表单格式_编现-学历-年龄-年资-离职_管理月报200303 2" xfId="4306"/>
    <cellStyle name="k_組織架~1_2003年度公司年度计划表单格式_编现-学历-年龄-年资-离职_管理月报200303 2 2" xfId="1474"/>
    <cellStyle name="k_組織架~1_2003年度公司年度计划表单格式_编现-学历-年龄-年资-离职_管理月报200303_4月编现与离职报表" xfId="3760"/>
    <cellStyle name="k_組織架~1_2003年度公司年度计划表单格式_编现-学历-年龄-年资-离职_管理月报200303_4月编现与离职报表 2" xfId="2343"/>
    <cellStyle name="k_組織架~1_2003年度公司年度计划表单格式_编现-学历-年龄-年资-离职_管理月报200303_4月编现与离职报表 2 2" xfId="4308"/>
    <cellStyle name="k_組織架~1_2003年度公司年度计划表单格式_编现-学历-年龄-年资-离职_管理月报200303_4月编现与离职报表_工作总结及计划" xfId="1062"/>
    <cellStyle name="k_組織架~1_2003年度公司年度计划表单格式_编现-学历-年龄-年资-离职_管理月报200303_4月编现与离职报表_工作总结及计划 2" xfId="3303"/>
    <cellStyle name="k_組織架~1_2003年度公司年度计划表单格式_编现-学历-年龄-年资-离职_管理月报200303_4月编现与离职报表_工作总结及计划 2 2" xfId="896"/>
    <cellStyle name="k_組織架~1_2003年度公司年度计划表单格式_编现-学历-年龄-年资-离职_管理月报200303_工作总结及计划" xfId="4309"/>
    <cellStyle name="k_組織架~1_2003年度公司年度计划表单格式_编现-学历-年龄-年资-离职_管理月报200303_工作总结及计划 2" xfId="4310"/>
    <cellStyle name="k_組織架~1_2003年度公司年度计划表单格式_编现-学历-年龄-年资-离职_管理月报200303_工作总结及计划 2 2" xfId="4313"/>
    <cellStyle name="k_組織架~1_2003年度公司年度计划表单格式_编现-学历-年龄-年资-离职_管理月报200303_管理月报200303" xfId="2379"/>
    <cellStyle name="k_組織架~1_2003年度公司年度计划表单格式_编现-学历-年龄-年资-离职_管理月报200303_管理月报200303 2" xfId="4315"/>
    <cellStyle name="k_組織架~1_2003年度公司年度计划表单格式_编现-学历-年龄-年资-离职_管理月报200303_管理月报200303 2 2" xfId="4317"/>
    <cellStyle name="k_組織架~1_2003年度公司年度计划表单格式_编现-学历-年龄-年资-离职_管理月报200303_管理月报200303_工作总结及计划" xfId="4318"/>
    <cellStyle name="k_組織架~1_2003年度公司年度计划表单格式_编现-学历-年龄-年资-离职_管理月报200303_管理月报200303_工作总结及计划 2" xfId="744"/>
    <cellStyle name="k_組織架~1_2003年度公司年度计划表单格式_编现-学历-年龄-年资-离职_管理月报200303_管理月报200303_工作总结及计划 2 2" xfId="4320"/>
    <cellStyle name="k_組織架~1_2003年度公司年度计划表单格式_编现-学历-年龄-年资-离职_管理月报200303_管理月报2003031" xfId="216"/>
    <cellStyle name="k_組織架~1_2003年度公司年度计划表单格式_编现-学历-年龄-年资-离职_管理月报200303_管理月报2003031 2" xfId="4322"/>
    <cellStyle name="k_組織架~1_2003年度公司年度计划表单格式_编现-学历-年龄-年资-离职_管理月报200303_管理月报2003031 2 2" xfId="4324"/>
    <cellStyle name="k_組織架~1_2003年度公司年度计划表单格式_编现-学历-年龄-年资-离职_管理月报200303_管理月报2003031_工作总结及计划" xfId="4326"/>
    <cellStyle name="k_組織架~1_2003年度公司年度计划表单格式_编现-学历-年龄-年资-离职_管理月报200303_管理月报2003031_工作总结及计划 2" xfId="4327"/>
    <cellStyle name="k_組織架~1_2003年度公司年度计划表单格式_编现-学历-年龄-年资-离职_管理月报200303_管理月报2003031_工作总结及计划 2 2" xfId="4328"/>
    <cellStyle name="k_組織架~1_2003年度公司年度计划表单格式_冰茶2003 BUDGET FORMAT（修正）.xls 图表 2" xfId="4331"/>
    <cellStyle name="k_組織架~1_2003年度公司年度计划表单格式_冰茶2003 BUDGET FORMAT（修正）.xls 图表 2_22-34" xfId="4336"/>
    <cellStyle name="k_組織架~1_2003年度公司年度计划表单格式_冰茶2003 BUDGET FORMAT（修正）.xls 图表 2_22-34_7月C类报表(数值版）" xfId="1334"/>
    <cellStyle name="k_組織架~1_2003年度公司年度计划表单格式_冰茶2003 BUDGET FORMAT（修正）.xls 图表 2_22-34_8月C类报表（数值版）" xfId="4337"/>
    <cellStyle name="k_組織架~1_2003年度公司年度计划表单格式_冰茶2003 BUDGET FORMAT（修正）.xls 图表 2_22-34_9月C类报表(数值版）" xfId="3007"/>
    <cellStyle name="k_組織架~1_2003年度公司年度计划表单格式_冰茶2003 BUDGET FORMAT（修正）.xls 图表 2_22-34_复件 6月C类报表" xfId="4340"/>
    <cellStyle name="k_組織架~1_2003年度公司年度计划表单格式_冰茶2003 BUDGET FORMAT（修正）.xls 图表 2_7月C类报表(数值版）" xfId="1809"/>
    <cellStyle name="k_組織架~1_2003年度公司年度计划表单格式_冰茶2003 BUDGET FORMAT（修正）.xls 图表 2_8月C类报表（数值版）" xfId="4343"/>
    <cellStyle name="k_組織架~1_2003年度公司年度计划表单格式_冰茶2003 BUDGET FORMAT（修正）.xls 图表 2_9月C类报表(数值版）" xfId="4344"/>
    <cellStyle name="k_組織架~1_2003年度公司年度计划表单格式_冰茶2003 BUDGET FORMAT（修正）.xls 图表 2_复件 6月C类报表" xfId="4345"/>
    <cellStyle name="k_組織架~1_2003年度公司年度计划表单格式_冰系列" xfId="4346"/>
    <cellStyle name="k_組織架~1_2003年度公司年度计划表单格式_冰系列_1" xfId="2875"/>
    <cellStyle name="k_組織架~1_2003年度公司年度计划表单格式_冰系列_1_青岛顶津数量金额表23.2.10管报" xfId="3230"/>
    <cellStyle name="k_組織架~1_2003年度公司年度计划表单格式_冰系列_1_青岛顶津数量金额表23.2.10管报_复件 (2) 2003青岛顶津产品别预算" xfId="4347"/>
    <cellStyle name="k_組織架~1_2003年度公司年度计划表单格式_冰系列_1_青岛顶津数量金额表23.2.10管报_复件 青岛顶津数量金额表23.2.13管报修改" xfId="4348"/>
    <cellStyle name="k_組織架~1_2003年度公司年度计划表单格式_冰系列_1_青岛顶津数量金额表23.2.10管报_青岛顶津数量金额表23.2.10管报" xfId="3375"/>
    <cellStyle name="k_組織架~1_2003年度公司年度计划表单格式_冰系列_1_青岛顶津数量金额表23.2.10管报_青顶销售表23.2管报" xfId="2131"/>
    <cellStyle name="k_組織架~1_2003年度公司年度计划表单格式_冰系列_1_青岛顶津数量金额表23.2.10管报_青顶销售表23.2管报1" xfId="51"/>
    <cellStyle name="k_組織架~1_2003年度公司年度计划表单格式_冰系列_1_青岛顶津数量金额表23.2.10管报修改" xfId="4349"/>
    <cellStyle name="k_組織架~1_2003年度公司年度计划表单格式_冰系列_1_青岛顶津数量金额表23.2.10管报修改_复件 青岛顶津数量金额表23.2.13管报修改" xfId="2246"/>
    <cellStyle name="k_組織架~1_2003年度公司年度计划表单格式_冰系列_1_青岛顶津数量金额表23.2.10管报修改_青顶销售表23.2管报" xfId="993"/>
    <cellStyle name="k_組織架~1_2003年度公司年度计划表单格式_冰系列_1_青岛顶津数量金额表23.2.10管报修改_青顶销售表23.2管报1" xfId="4350"/>
    <cellStyle name="k_組織架~1_2003年度公司年度计划表单格式_冰系列_1_事业群报表" xfId="3091"/>
    <cellStyle name="k_組織架~1_2003年度公司年度计划表单格式_冰系列_1_事业群报表_青岛顶津数量金额表23.2.10管报" xfId="310"/>
    <cellStyle name="k_組織架~1_2003年度公司年度计划表单格式_冰系列_1_事业群报表_青岛顶津数量金额表23.2.10管报_复件 (2) 2003青岛顶津产品别预算" xfId="2473"/>
    <cellStyle name="k_組織架~1_2003年度公司年度计划表单格式_冰系列_1_事业群报表_青岛顶津数量金额表23.2.10管报_复件 青岛顶津数量金额表23.2.13管报修改" xfId="4354"/>
    <cellStyle name="k_組織架~1_2003年度公司年度计划表单格式_冰系列_1_事业群报表_青岛顶津数量金额表23.2.10管报_青岛顶津数量金额表23.2.10管报" xfId="4356"/>
    <cellStyle name="k_組織架~1_2003年度公司年度计划表单格式_冰系列_1_事业群报表_青岛顶津数量金额表23.2.10管报_青顶销售表23.2管报" xfId="4358"/>
    <cellStyle name="k_組織架~1_2003年度公司年度计划表单格式_冰系列_1_事业群报表_青岛顶津数量金额表23.2.10管报_青顶销售表23.2管报1" xfId="4359"/>
    <cellStyle name="k_組織架~1_2003年度公司年度计划表单格式_冰系列_1_事业群报表_青岛顶津数量金额表23.2.10管报修改" xfId="4109"/>
    <cellStyle name="k_組織架~1_2003年度公司年度计划表单格式_冰系列_1_事业群报表_青岛顶津数量金额表23.2.10管报修改_复件 青岛顶津数量金额表23.2.13管报修改" xfId="3392"/>
    <cellStyle name="k_組織架~1_2003年度公司年度计划表单格式_冰系列_1_事业群报表_青岛顶津数量金额表23.2.10管报修改_青顶销售表23.2管报" xfId="420"/>
    <cellStyle name="k_組織架~1_2003年度公司年度计划表单格式_冰系列_1_事业群报表_青岛顶津数量金额表23.2.10管报修改_青顶销售表23.2管报1" xfId="2878"/>
    <cellStyle name="k_組織架~1_2003年度公司年度计划表单格式_冰系列_冰系列" xfId="2237"/>
    <cellStyle name="k_組織架~1_2003年度公司年度计划表单格式_冰系列_冰系列_青岛顶津数量金额表23.2.10管报" xfId="3534"/>
    <cellStyle name="k_組織架~1_2003年度公司年度计划表单格式_冰系列_冰系列_青岛顶津数量金额表23.2.10管报_复件 (2) 2003青岛顶津产品别预算" xfId="3127"/>
    <cellStyle name="k_組織架~1_2003年度公司年度计划表单格式_冰系列_冰系列_青岛顶津数量金额表23.2.10管报_复件 青岛顶津数量金额表23.2.13管报修改" xfId="4361"/>
    <cellStyle name="k_組織架~1_2003年度公司年度计划表单格式_冰系列_冰系列_青岛顶津数量金额表23.2.10管报_青岛顶津数量金额表23.2.10管报" xfId="4364"/>
    <cellStyle name="k_組織架~1_2003年度公司年度计划表单格式_冰系列_冰系列_青岛顶津数量金额表23.2.10管报_青顶销售表23.2管报" xfId="4369"/>
    <cellStyle name="k_組織架~1_2003年度公司年度计划表单格式_冰系列_冰系列_青岛顶津数量金额表23.2.10管报_青顶销售表23.2管报1" xfId="4372"/>
    <cellStyle name="k_組織架~1_2003年度公司年度计划表单格式_冰系列_冰系列_青岛顶津数量金额表23.2.10管报修改" xfId="4375"/>
    <cellStyle name="k_組織架~1_2003年度公司年度计划表单格式_冰系列_冰系列_青岛顶津数量金额表23.2.10管报修改_复件 青岛顶津数量金额表23.2.13管报修改" xfId="4376"/>
    <cellStyle name="k_組織架~1_2003年度公司年度计划表单格式_冰系列_冰系列_青岛顶津数量金额表23.2.10管报修改_青顶销售表23.2管报" xfId="4377"/>
    <cellStyle name="k_組織架~1_2003年度公司年度计划表单格式_冰系列_冰系列_青岛顶津数量金额表23.2.10管报修改_青顶销售表23.2管报1" xfId="4378"/>
    <cellStyle name="k_組織架~1_2003年度公司年度计划表单格式_冰系列_冰系列_事业群报表" xfId="3745"/>
    <cellStyle name="k_組織架~1_2003年度公司年度计划表单格式_冰系列_冰系列_事业群报表_青岛顶津数量金额表23.2.10管报" xfId="1265"/>
    <cellStyle name="k_組織架~1_2003年度公司年度计划表单格式_冰系列_冰系列_事业群报表_青岛顶津数量金额表23.2.10管报_复件 (2) 2003青岛顶津产品别预算" xfId="4381"/>
    <cellStyle name="k_組織架~1_2003年度公司年度计划表单格式_冰系列_冰系列_事业群报表_青岛顶津数量金额表23.2.10管报_复件 青岛顶津数量金额表23.2.13管报修改" xfId="4383"/>
    <cellStyle name="k_組織架~1_2003年度公司年度计划表单格式_冰系列_冰系列_事业群报表_青岛顶津数量金额表23.2.10管报_青岛顶津数量金额表23.2.10管报" xfId="4384"/>
    <cellStyle name="k_組織架~1_2003年度公司年度计划表单格式_冰系列_冰系列_事业群报表_青岛顶津数量金额表23.2.10管报_青顶销售表23.2管报" xfId="4386"/>
    <cellStyle name="k_組織架~1_2003年度公司年度计划表单格式_冰系列_冰系列_事业群报表_青岛顶津数量金额表23.2.10管报_青顶销售表23.2管报1" xfId="4387"/>
    <cellStyle name="k_組織架~1_2003年度公司年度计划表单格式_冰系列_冰系列_事业群报表_青岛顶津数量金额表23.2.10管报修改" xfId="4389"/>
    <cellStyle name="k_組織架~1_2003年度公司年度计划表单格式_冰系列_冰系列_事业群报表_青岛顶津数量金额表23.2.10管报修改_复件 青岛顶津数量金额表23.2.13管报修改" xfId="1527"/>
    <cellStyle name="k_組織架~1_2003年度公司年度计划表单格式_冰系列_冰系列_事业群报表_青岛顶津数量金额表23.2.10管报修改_青顶销售表23.2管报" xfId="4390"/>
    <cellStyle name="k_組織架~1_2003年度公司年度计划表单格式_冰系列_冰系列_事业群报表_青岛顶津数量金额表23.2.10管报修改_青顶销售表23.2管报1" xfId="4393"/>
    <cellStyle name="k_組織架~1_2003年度公司年度计划表单格式_冰系列_茶加生茶系列" xfId="575"/>
    <cellStyle name="k_組織架~1_2003年度公司年度计划表单格式_冰系列_茶加生茶系列_青岛顶津数量金额表23.2.10管报" xfId="4396"/>
    <cellStyle name="k_組織架~1_2003年度公司年度计划表单格式_冰系列_茶加生茶系列_青岛顶津数量金额表23.2.10管报_复件 (2) 2003青岛顶津产品别预算" xfId="1070"/>
    <cellStyle name="k_組織架~1_2003年度公司年度计划表单格式_冰系列_茶加生茶系列_青岛顶津数量金额表23.2.10管报_复件 青岛顶津数量金额表23.2.13管报修改" xfId="4397"/>
    <cellStyle name="k_組織架~1_2003年度公司年度计划表单格式_冰系列_茶加生茶系列_青岛顶津数量金额表23.2.10管报_青岛顶津数量金额表23.2.10管报" xfId="4400"/>
    <cellStyle name="k_組織架~1_2003年度公司年度计划表单格式_冰系列_茶加生茶系列_青岛顶津数量金额表23.2.10管报_青顶销售表23.2管报" xfId="3655"/>
    <cellStyle name="k_組織架~1_2003年度公司年度计划表单格式_冰系列_茶加生茶系列_青岛顶津数量金额表23.2.10管报_青顶销售表23.2管报1" xfId="4402"/>
    <cellStyle name="k_組織架~1_2003年度公司年度计划表单格式_冰系列_茶加生茶系列_青岛顶津数量金额表23.2.10管报修改" xfId="3672"/>
    <cellStyle name="k_組織架~1_2003年度公司年度计划表单格式_冰系列_茶加生茶系列_青岛顶津数量金额表23.2.10管报修改_复件 青岛顶津数量金额表23.2.13管报修改" xfId="4404"/>
    <cellStyle name="k_組織架~1_2003年度公司年度计划表单格式_冰系列_茶加生茶系列_青岛顶津数量金额表23.2.10管报修改_青顶销售表23.2管报" xfId="959"/>
    <cellStyle name="k_組織架~1_2003年度公司年度计划表单格式_冰系列_茶加生茶系列_青岛顶津数量金额表23.2.10管报修改_青顶销售表23.2管报1" xfId="1578"/>
    <cellStyle name="k_組織架~1_2003年度公司年度计划表单格式_冰系列_茶加生茶系列_事业群报表" xfId="3018"/>
    <cellStyle name="k_組織架~1_2003年度公司年度计划表单格式_冰系列_茶加生茶系列_事业群报表_青岛顶津数量金额表23.2.10管报" xfId="167"/>
    <cellStyle name="k_組織架~1_2003年度公司年度计划表单格式_冰系列_茶加生茶系列_事业群报表_青岛顶津数量金额表23.2.10管报_复件 (2) 2003青岛顶津产品别预算" xfId="1997"/>
    <cellStyle name="k_組織架~1_2003年度公司年度计划表单格式_冰系列_茶加生茶系列_事业群报表_青岛顶津数量金额表23.2.10管报_复件 青岛顶津数量金额表23.2.13管报修改" xfId="4406"/>
    <cellStyle name="k_組織架~1_2003年度公司年度计划表单格式_冰系列_茶加生茶系列_事业群报表_青岛顶津数量金额表23.2.10管报_青岛顶津数量金额表23.2.10管报" xfId="4409"/>
    <cellStyle name="k_組織架~1_2003年度公司年度计划表单格式_冰系列_茶加生茶系列_事业群报表_青岛顶津数量金额表23.2.10管报_青顶销售表23.2管报" xfId="4410"/>
    <cellStyle name="k_組織架~1_2003年度公司年度计划表单格式_冰系列_茶加生茶系列_事业群报表_青岛顶津数量金额表23.2.10管报_青顶销售表23.2管报1" xfId="605"/>
    <cellStyle name="k_組織架~1_2003年度公司年度计划表单格式_冰系列_茶加生茶系列_事业群报表_青岛顶津数量金额表23.2.10管报修改" xfId="745"/>
    <cellStyle name="k_組織架~1_2003年度公司年度计划表单格式_冰系列_茶加生茶系列_事业群报表_青岛顶津数量金额表23.2.10管报修改_复件 青岛顶津数量金额表23.2.13管报修改" xfId="4412"/>
    <cellStyle name="k_組織架~1_2003年度公司年度计划表单格式_冰系列_茶加生茶系列_事业群报表_青岛顶津数量金额表23.2.10管报修改_青顶销售表23.2管报" xfId="106"/>
    <cellStyle name="k_組織架~1_2003年度公司年度计划表单格式_冰系列_茶加生茶系列_事业群报表_青岛顶津数量金额表23.2.10管报修改_青顶销售表23.2管报1" xfId="2799"/>
    <cellStyle name="k_組織架~1_2003年度公司年度计划表单格式_冰系列_纯净水加实粒派系列" xfId="4243"/>
    <cellStyle name="k_組織架~1_2003年度公司年度计划表单格式_冰系列_纯净水加实粒派系列_青岛顶津数量金额表23.2.10管报" xfId="4415"/>
    <cellStyle name="k_組織架~1_2003年度公司年度计划表单格式_冰系列_纯净水加实粒派系列_青岛顶津数量金额表23.2.10管报_复件 (2) 2003青岛顶津产品别预算" xfId="4417"/>
    <cellStyle name="k_組織架~1_2003年度公司年度计划表单格式_冰系列_纯净水加实粒派系列_青岛顶津数量金额表23.2.10管报_复件 青岛顶津数量金额表23.2.13管报修改" xfId="180"/>
    <cellStyle name="k_組織架~1_2003年度公司年度计划表单格式_冰系列_纯净水加实粒派系列_青岛顶津数量金额表23.2.10管报_青岛顶津数量金额表23.2.10管报" xfId="4421"/>
    <cellStyle name="k_組織架~1_2003年度公司年度计划表单格式_冰系列_纯净水加实粒派系列_青岛顶津数量金额表23.2.10管报_青顶销售表23.2管报" xfId="4422"/>
    <cellStyle name="k_組織架~1_2003年度公司年度计划表单格式_冰系列_纯净水加实粒派系列_青岛顶津数量金额表23.2.10管报_青顶销售表23.2管报1" xfId="4424"/>
    <cellStyle name="k_組織架~1_2003年度公司年度计划表单格式_冰系列_纯净水加实粒派系列_青岛顶津数量金额表23.2.10管报修改" xfId="4427"/>
    <cellStyle name="k_組織架~1_2003年度公司年度计划表单格式_冰系列_纯净水加实粒派系列_青岛顶津数量金额表23.2.10管报修改_复件 青岛顶津数量金额表23.2.13管报修改" xfId="4208"/>
    <cellStyle name="k_組織架~1_2003年度公司年度计划表单格式_冰系列_纯净水加实粒派系列_青岛顶津数量金额表23.2.10管报修改_青顶销售表23.2管报" xfId="2410"/>
    <cellStyle name="k_組織架~1_2003年度公司年度计划表单格式_冰系列_纯净水加实粒派系列_青岛顶津数量金额表23.2.10管报修改_青顶销售表23.2管报1" xfId="4428"/>
    <cellStyle name="k_組織架~1_2003年度公司年度计划表单格式_冰系列_纯净水加实粒派系列_事业群报表" xfId="4431"/>
    <cellStyle name="k_組織架~1_2003年度公司年度计划表单格式_冰系列_纯净水加实粒派系列_事业群报表_青岛顶津数量金额表23.2.10管报" xfId="4432"/>
    <cellStyle name="k_組織架~1_2003年度公司年度计划表单格式_冰系列_纯净水加实粒派系列_事业群报表_青岛顶津数量金额表23.2.10管报_复件 (2) 2003青岛顶津产品别预算" xfId="4433"/>
    <cellStyle name="k_組織架~1_2003年度公司年度计划表单格式_冰系列_纯净水加实粒派系列_事业群报表_青岛顶津数量金额表23.2.10管报_复件 青岛顶津数量金额表23.2.13管报修改" xfId="2361"/>
    <cellStyle name="k_組織架~1_2003年度公司年度计划表单格式_冰系列_纯净水加实粒派系列_事业群报表_青岛顶津数量金额表23.2.10管报_青岛顶津数量金额表23.2.10管报" xfId="678"/>
    <cellStyle name="k_組織架~1_2003年度公司年度计划表单格式_冰系列_纯净水加实粒派系列_事业群报表_青岛顶津数量金额表23.2.10管报_青顶销售表23.2管报" xfId="2655"/>
    <cellStyle name="k_組織架~1_2003年度公司年度计划表单格式_冰系列_纯净水加实粒派系列_事业群报表_青岛顶津数量金额表23.2.10管报_青顶销售表23.2管报1" xfId="4435"/>
    <cellStyle name="k_組織架~1_2003年度公司年度计划表单格式_冰系列_纯净水加实粒派系列_事业群报表_青岛顶津数量金额表23.2.10管报修改" xfId="894"/>
    <cellStyle name="k_組織架~1_2003年度公司年度计划表单格式_冰系列_纯净水加实粒派系列_事业群报表_青岛顶津数量金额表23.2.10管报修改_复件 青岛顶津数量金额表23.2.13管报修改" xfId="1253"/>
    <cellStyle name="k_組織架~1_2003年度公司年度计划表单格式_冰系列_纯净水加实粒派系列_事业群报表_青岛顶津数量金额表23.2.10管报修改_青顶销售表23.2管报" xfId="88"/>
    <cellStyle name="k_組織架~1_2003年度公司年度计划表单格式_冰系列_纯净水加实粒派系列_事业群报表_青岛顶津数量金额表23.2.10管报修改_青顶销售表23.2管报1" xfId="4436"/>
    <cellStyle name="k_組織架~1_2003年度公司年度计划表单格式_冰系列_康果汁系列" xfId="4438"/>
    <cellStyle name="k_組織架~1_2003年度公司年度计划表单格式_冰系列_康果汁系列_青岛顶津数量金额表23.2.10管报" xfId="4440"/>
    <cellStyle name="k_組織架~1_2003年度公司年度计划表单格式_冰系列_康果汁系列_青岛顶津数量金额表23.2.10管报_复件 (2) 2003青岛顶津产品别预算" xfId="3993"/>
    <cellStyle name="k_組織架~1_2003年度公司年度计划表单格式_冰系列_康果汁系列_青岛顶津数量金额表23.2.10管报_复件 青岛顶津数量金额表23.2.13管报修改" xfId="4441"/>
    <cellStyle name="k_組織架~1_2003年度公司年度计划表单格式_冰系列_康果汁系列_青岛顶津数量金额表23.2.10管报_青岛顶津数量金额表23.2.10管报" xfId="4290"/>
    <cellStyle name="k_組織架~1_2003年度公司年度计划表单格式_冰系列_康果汁系列_青岛顶津数量金额表23.2.10管报_青顶销售表23.2管报" xfId="4443"/>
    <cellStyle name="k_組織架~1_2003年度公司年度计划表单格式_冰系列_康果汁系列_青岛顶津数量金额表23.2.10管报_青顶销售表23.2管报1" xfId="4401"/>
    <cellStyle name="k_組織架~1_2003年度公司年度计划表单格式_冰系列_康果汁系列_青岛顶津数量金额表23.2.10管报修改" xfId="4446"/>
    <cellStyle name="k_組織架~1_2003年度公司年度计划表单格式_冰系列_康果汁系列_青岛顶津数量金额表23.2.10管报修改_复件 青岛顶津数量金额表23.2.13管报修改" xfId="4447"/>
    <cellStyle name="k_組織架~1_2003年度公司年度计划表单格式_冰系列_康果汁系列_青岛顶津数量金额表23.2.10管报修改_青顶销售表23.2管报" xfId="2291"/>
    <cellStyle name="k_組織架~1_2003年度公司年度计划表单格式_冰系列_康果汁系列_青岛顶津数量金额表23.2.10管报修改_青顶销售表23.2管报1" xfId="4449"/>
    <cellStyle name="k_組織架~1_2003年度公司年度计划表单格式_冰系列_康果汁系列_事业群报表" xfId="554"/>
    <cellStyle name="k_組織架~1_2003年度公司年度计划表单格式_冰系列_康果汁系列_事业群报表_青岛顶津数量金额表23.2.10管报" xfId="563"/>
    <cellStyle name="k_組織架~1_2003年度公司年度计划表单格式_冰系列_康果汁系列_事业群报表_青岛顶津数量金额表23.2.10管报_复件 (2) 2003青岛顶津产品别预算" xfId="2461"/>
    <cellStyle name="k_組織架~1_2003年度公司年度计划表单格式_冰系列_康果汁系列_事业群报表_青岛顶津数量金额表23.2.10管报_复件 青岛顶津数量金额表23.2.13管报修改" xfId="4450"/>
    <cellStyle name="k_組織架~1_2003年度公司年度计划表单格式_冰系列_康果汁系列_事业群报表_青岛顶津数量金额表23.2.10管报_青岛顶津数量金额表23.2.10管报" xfId="4451"/>
    <cellStyle name="k_組織架~1_2003年度公司年度计划表单格式_冰系列_康果汁系列_事业群报表_青岛顶津数量金额表23.2.10管报_青顶销售表23.2管报" xfId="161"/>
    <cellStyle name="k_組織架~1_2003年度公司年度计划表单格式_冰系列_康果汁系列_事业群报表_青岛顶津数量金额表23.2.10管报_青顶销售表23.2管报1" xfId="4453"/>
    <cellStyle name="k_組織架~1_2003年度公司年度计划表单格式_冰系列_康果汁系列_事业群报表_青岛顶津数量金额表23.2.10管报修改" xfId="594"/>
    <cellStyle name="k_組織架~1_2003年度公司年度计划表单格式_冰系列_康果汁系列_事业群报表_青岛顶津数量金额表23.2.10管报修改_复件 青岛顶津数量金额表23.2.13管报修改" xfId="3398"/>
    <cellStyle name="k_組織架~1_2003年度公司年度计划表单格式_冰系列_康果汁系列_事业群报表_青岛顶津数量金额表23.2.10管报修改_青顶销售表23.2管报" xfId="4454"/>
    <cellStyle name="k_組織架~1_2003年度公司年度计划表单格式_冰系列_康果汁系列_事业群报表_青岛顶津数量金额表23.2.10管报修改_青顶销售表23.2管报1" xfId="3224"/>
    <cellStyle name="k_組織架~1_2003年度公司年度计划表单格式_冰系列_每日C系列" xfId="4456"/>
    <cellStyle name="k_組織架~1_2003年度公司年度计划表单格式_冰系列_每日C系列_青岛顶津数量金额表23.2.10管报" xfId="4458"/>
    <cellStyle name="k_組織架~1_2003年度公司年度计划表单格式_冰系列_每日C系列_青岛顶津数量金额表23.2.10管报_复件 (2) 2003青岛顶津产品别预算" xfId="1884"/>
    <cellStyle name="k_組織架~1_2003年度公司年度计划表单格式_冰系列_每日C系列_青岛顶津数量金额表23.2.10管报_复件 青岛顶津数量金额表23.2.13管报修改" xfId="4460"/>
    <cellStyle name="k_組織架~1_2003年度公司年度计划表单格式_冰系列_每日C系列_青岛顶津数量金额表23.2.10管报_青岛顶津数量金额表23.2.10管报" xfId="4461"/>
    <cellStyle name="k_組織架~1_2003年度公司年度计划表单格式_冰系列_每日C系列_青岛顶津数量金额表23.2.10管报_青顶销售表23.2管报" xfId="3137"/>
    <cellStyle name="k_組織架~1_2003年度公司年度计划表单格式_冰系列_每日C系列_青岛顶津数量金额表23.2.10管报_青顶销售表23.2管报1" xfId="2888"/>
    <cellStyle name="k_組織架~1_2003年度公司年度计划表单格式_冰系列_每日C系列_青岛顶津数量金额表23.2.10管报修改" xfId="4462"/>
    <cellStyle name="k_組織架~1_2003年度公司年度计划表单格式_冰系列_每日C系列_青岛顶津数量金额表23.2.10管报修改_复件 青岛顶津数量金额表23.2.13管报修改" xfId="4464"/>
    <cellStyle name="k_組織架~1_2003年度公司年度计划表单格式_冰系列_每日C系列_青岛顶津数量金额表23.2.10管报修改_青顶销售表23.2管报" xfId="4465"/>
    <cellStyle name="k_組織架~1_2003年度公司年度计划表单格式_冰系列_每日C系列_青岛顶津数量金额表23.2.10管报修改_青顶销售表23.2管报1" xfId="4468"/>
    <cellStyle name="k_組織架~1_2003年度公司年度计划表单格式_冰系列_每日C系列_事业群报表" xfId="4470"/>
    <cellStyle name="k_組織架~1_2003年度公司年度计划表单格式_冰系列_每日C系列_事业群报表_青岛顶津数量金额表23.2.10管报" xfId="4472"/>
    <cellStyle name="k_組織架~1_2003年度公司年度计划表单格式_冰系列_每日C系列_事业群报表_青岛顶津数量金额表23.2.10管报_复件 (2) 2003青岛顶津产品别预算" xfId="4475"/>
    <cellStyle name="k_組織架~1_2003年度公司年度计划表单格式_冰系列_每日C系列_事业群报表_青岛顶津数量金额表23.2.10管报_复件 青岛顶津数量金额表23.2.13管报修改" xfId="4420"/>
    <cellStyle name="k_組織架~1_2003年度公司年度计划表单格式_冰系列_每日C系列_事业群报表_青岛顶津数量金额表23.2.10管报_青岛顶津数量金额表23.2.10管报" xfId="4477"/>
    <cellStyle name="k_組織架~1_2003年度公司年度计划表单格式_冰系列_每日C系列_事业群报表_青岛顶津数量金额表23.2.10管报_青顶销售表23.2管报" xfId="3369"/>
    <cellStyle name="k_組織架~1_2003年度公司年度计划表单格式_冰系列_每日C系列_事业群报表_青岛顶津数量金额表23.2.10管报_青顶销售表23.2管报1" xfId="1044"/>
    <cellStyle name="k_組織架~1_2003年度公司年度计划表单格式_冰系列_每日C系列_事业群报表_青岛顶津数量金额表23.2.10管报修改" xfId="1510"/>
    <cellStyle name="k_組織架~1_2003年度公司年度计划表单格式_冰系列_每日C系列_事业群报表_青岛顶津数量金额表23.2.10管报修改_复件 青岛顶津数量金额表23.2.13管报修改" xfId="2976"/>
    <cellStyle name="k_組織架~1_2003年度公司年度计划表单格式_冰系列_每日C系列_事业群报表_青岛顶津数量金额表23.2.10管报修改_青顶销售表23.2管报" xfId="4478"/>
    <cellStyle name="k_組織架~1_2003年度公司年度计划表单格式_冰系列_每日C系列_事业群报表_青岛顶津数量金额表23.2.10管报修改_青顶销售表23.2管报1" xfId="4240"/>
    <cellStyle name="k_組織架~1_2003年度公司年度计划表单格式_冰系列_青岛顶津数量金额表23.2.10管报" xfId="1983"/>
    <cellStyle name="k_組織架~1_2003年度公司年度计划表单格式_冰系列_青岛顶津数量金额表23.2.10管报_复件 (2) 2003青岛顶津产品别预算" xfId="3890"/>
    <cellStyle name="k_組織架~1_2003年度公司年度计划表单格式_冰系列_青岛顶津数量金额表23.2.10管报_复件 青岛顶津数量金额表23.2.13管报修改" xfId="4312"/>
    <cellStyle name="k_組織架~1_2003年度公司年度计划表单格式_冰系列_青岛顶津数量金额表23.2.10管报_青岛顶津数量金额表23.2.10管报" xfId="4480"/>
    <cellStyle name="k_組織架~1_2003年度公司年度计划表单格式_冰系列_青岛顶津数量金额表23.2.10管报_青顶销售表23.2管报" xfId="4481"/>
    <cellStyle name="k_組織架~1_2003年度公司年度计划表单格式_冰系列_青岛顶津数量金额表23.2.10管报_青顶销售表23.2管报1" xfId="4483"/>
    <cellStyle name="k_組織架~1_2003年度公司年度计划表单格式_冰系列_青岛顶津数量金额表23.2.10管报修改" xfId="4485"/>
    <cellStyle name="k_組織架~1_2003年度公司年度计划表单格式_冰系列_青岛顶津数量金额表23.2.10管报修改_复件 青岛顶津数量金额表23.2.13管报修改" xfId="4488"/>
    <cellStyle name="k_組織架~1_2003年度公司年度计划表单格式_冰系列_青岛顶津数量金额表23.2.10管报修改_青顶销售表23.2管报" xfId="3106"/>
    <cellStyle name="k_組織架~1_2003年度公司年度计划表单格式_冰系列_青岛顶津数量金额表23.2.10管报修改_青顶销售表23.2管报1" xfId="4489"/>
    <cellStyle name="k_組織架~1_2003年度公司年度计划表单格式_冰系列_事业群报表" xfId="4149"/>
    <cellStyle name="k_組織架~1_2003年度公司年度计划表单格式_冰系列_事业群报表_青岛顶津数量金额表23.2.10管报" xfId="937"/>
    <cellStyle name="k_組織架~1_2003年度公司年度计划表单格式_冰系列_事业群报表_青岛顶津数量金额表23.2.10管报_复件 (2) 2003青岛顶津产品别预算" xfId="4490"/>
    <cellStyle name="k_組織架~1_2003年度公司年度计划表单格式_冰系列_事业群报表_青岛顶津数量金额表23.2.10管报_复件 青岛顶津数量金额表23.2.13管报修改" xfId="557"/>
    <cellStyle name="k_組織架~1_2003年度公司年度计划表单格式_冰系列_事业群报表_青岛顶津数量金额表23.2.10管报_青岛顶津数量金额表23.2.10管报" xfId="2665"/>
    <cellStyle name="k_組織架~1_2003年度公司年度计划表单格式_冰系列_事业群报表_青岛顶津数量金额表23.2.10管报_青顶销售表23.2管报" xfId="4492"/>
    <cellStyle name="k_組織架~1_2003年度公司年度计划表单格式_冰系列_事业群报表_青岛顶津数量金额表23.2.10管报_青顶销售表23.2管报1" xfId="2820"/>
    <cellStyle name="k_組織架~1_2003年度公司年度计划表单格式_冰系列_事业群报表_青岛顶津数量金额表23.2.10管报修改" xfId="3647"/>
    <cellStyle name="k_組織架~1_2003年度公司年度计划表单格式_冰系列_事业群报表_青岛顶津数量金额表23.2.10管报修改_复件 青岛顶津数量金额表23.2.13管报修改" xfId="1299"/>
    <cellStyle name="k_組織架~1_2003年度公司年度计划表单格式_冰系列_事业群报表_青岛顶津数量金额表23.2.10管报修改_青顶销售表23.2管报" xfId="3862"/>
    <cellStyle name="k_組織架~1_2003年度公司年度计划表单格式_冰系列_事业群报表_青岛顶津数量金额表23.2.10管报修改_青顶销售表23.2管报1" xfId="4494"/>
    <cellStyle name="k_組織架~1_2003年度公司年度计划表单格式_茶加生茶系列" xfId="4495"/>
    <cellStyle name="k_組織架~1_2003年度公司年度计划表单格式_茶加生茶系列_青岛顶津数量金额表23.2.10管报" xfId="4498"/>
    <cellStyle name="k_組織架~1_2003年度公司年度计划表单格式_茶加生茶系列_青岛顶津数量金额表23.2.10管报_复件 (2) 2003青岛顶津产品别预算" xfId="4501"/>
    <cellStyle name="k_組織架~1_2003年度公司年度计划表单格式_茶加生茶系列_青岛顶津数量金额表23.2.10管报_复件 青岛顶津数量金额表23.2.13管报修改" xfId="4503"/>
    <cellStyle name="k_組織架~1_2003年度公司年度计划表单格式_茶加生茶系列_青岛顶津数量金额表23.2.10管报_青岛顶津数量金额表23.2.10管报" xfId="4505"/>
    <cellStyle name="k_組織架~1_2003年度公司年度计划表单格式_茶加生茶系列_青岛顶津数量金额表23.2.10管报_青顶销售表23.2管报" xfId="454"/>
    <cellStyle name="k_組織架~1_2003年度公司年度计划表单格式_茶加生茶系列_青岛顶津数量金额表23.2.10管报_青顶销售表23.2管报1" xfId="2941"/>
    <cellStyle name="k_組織架~1_2003年度公司年度计划表单格式_茶加生茶系列_青岛顶津数量金额表23.2.10管报修改" xfId="4370"/>
    <cellStyle name="k_組織架~1_2003年度公司年度计划表单格式_茶加生茶系列_青岛顶津数量金额表23.2.10管报修改_复件 青岛顶津数量金额表23.2.13管报修改" xfId="4506"/>
    <cellStyle name="k_組織架~1_2003年度公司年度计划表单格式_茶加生茶系列_青岛顶津数量金额表23.2.10管报修改_青顶销售表23.2管报" xfId="3941"/>
    <cellStyle name="k_組織架~1_2003年度公司年度计划表单格式_茶加生茶系列_青岛顶津数量金额表23.2.10管报修改_青顶销售表23.2管报1" xfId="797"/>
    <cellStyle name="k_組織架~1_2003年度公司年度计划表单格式_茶加生茶系列_事业群报表" xfId="4508"/>
    <cellStyle name="k_組織架~1_2003年度公司年度计划表单格式_茶加生茶系列_事业群报表_青岛顶津数量金额表23.2.10管报" xfId="4509"/>
    <cellStyle name="k_組織架~1_2003年度公司年度计划表单格式_茶加生茶系列_事业群报表_青岛顶津数量金额表23.2.10管报_复件 (2) 2003青岛顶津产品别预算" xfId="4511"/>
    <cellStyle name="k_組織架~1_2003年度公司年度计划表单格式_茶加生茶系列_事业群报表_青岛顶津数量金额表23.2.10管报_复件 青岛顶津数量金额表23.2.13管报修改" xfId="4512"/>
    <cellStyle name="k_組織架~1_2003年度公司年度计划表单格式_茶加生茶系列_事业群报表_青岛顶津数量金额表23.2.10管报_青岛顶津数量金额表23.2.10管报" xfId="2359"/>
    <cellStyle name="k_組織架~1_2003年度公司年度计划表单格式_茶加生茶系列_事业群报表_青岛顶津数量金额表23.2.10管报_青顶销售表23.2管报" xfId="2241"/>
    <cellStyle name="k_組織架~1_2003年度公司年度计划表单格式_茶加生茶系列_事业群报表_青岛顶津数量金额表23.2.10管报_青顶销售表23.2管报1" xfId="3064"/>
    <cellStyle name="k_組織架~1_2003年度公司年度计划表单格式_茶加生茶系列_事业群报表_青岛顶津数量金额表23.2.10管报修改" xfId="2103"/>
    <cellStyle name="k_組織架~1_2003年度公司年度计划表单格式_茶加生茶系列_事业群报表_青岛顶津数量金额表23.2.10管报修改_复件 青岛顶津数量金额表23.2.13管报修改" xfId="4513"/>
    <cellStyle name="k_組織架~1_2003年度公司年度计划表单格式_茶加生茶系列_事业群报表_青岛顶津数量金额表23.2.10管报修改_青顶销售表23.2管报" xfId="4514"/>
    <cellStyle name="k_組織架~1_2003年度公司年度计划表单格式_茶加生茶系列_事业群报表_青岛顶津数量金额表23.2.10管报修改_青顶销售表23.2管报1" xfId="822"/>
    <cellStyle name="k_組織架~1_2003年度公司年度计划表单格式_纯净水加实粒派系列" xfId="4515"/>
    <cellStyle name="k_組織架~1_2003年度公司年度计划表单格式_纯净水加实粒派系列_1" xfId="3657"/>
    <cellStyle name="k_組織架~1_2003年度公司年度计划表单格式_纯净水加实粒派系列_1_青岛顶津数量金额表23.2.10管报" xfId="600"/>
    <cellStyle name="k_組織架~1_2003年度公司年度计划表单格式_纯净水加实粒派系列_1_青岛顶津数量金额表23.2.10管报_复件 (2) 2003青岛顶津产品别预算" xfId="4066"/>
    <cellStyle name="k_組織架~1_2003年度公司年度计划表单格式_纯净水加实粒派系列_1_青岛顶津数量金额表23.2.10管报_复件 青岛顶津数量金额表23.2.13管报修改" xfId="3402"/>
    <cellStyle name="k_組織架~1_2003年度公司年度计划表单格式_纯净水加实粒派系列_1_青岛顶津数量金额表23.2.10管报_青岛顶津数量金额表23.2.10管报" xfId="4517"/>
    <cellStyle name="k_組織架~1_2003年度公司年度计划表单格式_纯净水加实粒派系列_1_青岛顶津数量金额表23.2.10管报_青顶销售表23.2管报" xfId="3285"/>
    <cellStyle name="k_組織架~1_2003年度公司年度计划表单格式_纯净水加实粒派系列_1_青岛顶津数量金额表23.2.10管报_青顶销售表23.2管报1" xfId="3221"/>
    <cellStyle name="k_組織架~1_2003年度公司年度计划表单格式_纯净水加实粒派系列_1_青岛顶津数量金额表23.2.10管报修改" xfId="4207"/>
    <cellStyle name="k_組織架~1_2003年度公司年度计划表单格式_纯净水加实粒派系列_1_青岛顶津数量金额表23.2.10管报修改_复件 青岛顶津数量金额表23.2.13管报修改" xfId="4520"/>
    <cellStyle name="k_組織架~1_2003年度公司年度计划表单格式_纯净水加实粒派系列_1_青岛顶津数量金额表23.2.10管报修改_青顶销售表23.2管报" xfId="1053"/>
    <cellStyle name="k_組織架~1_2003年度公司年度计划表单格式_纯净水加实粒派系列_1_青岛顶津数量金额表23.2.10管报修改_青顶销售表23.2管报1" xfId="4521"/>
    <cellStyle name="k_組織架~1_2003年度公司年度计划表单格式_纯净水加实粒派系列_1_事业群报表" xfId="4524"/>
    <cellStyle name="k_組織架~1_2003年度公司年度计划表单格式_纯净水加实粒派系列_1_事业群报表_青岛顶津数量金额表23.2.10管报" xfId="2052"/>
    <cellStyle name="k_組織架~1_2003年度公司年度计划表单格式_纯净水加实粒派系列_1_事业群报表_青岛顶津数量金额表23.2.10管报_复件 (2) 2003青岛顶津产品别预算" xfId="3731"/>
    <cellStyle name="k_組織架~1_2003年度公司年度计划表单格式_纯净水加实粒派系列_1_事业群报表_青岛顶津数量金额表23.2.10管报_复件 青岛顶津数量金额表23.2.13管报修改" xfId="4526"/>
    <cellStyle name="k_組織架~1_2003年度公司年度计划表单格式_纯净水加实粒派系列_1_事业群报表_青岛顶津数量金额表23.2.10管报_青岛顶津数量金额表23.2.10管报" xfId="4528"/>
    <cellStyle name="k_組織架~1_2003年度公司年度计划表单格式_纯净水加实粒派系列_1_事业群报表_青岛顶津数量金额表23.2.10管报_青顶销售表23.2管报" xfId="4531"/>
    <cellStyle name="k_組織架~1_2003年度公司年度计划表单格式_纯净水加实粒派系列_1_事业群报表_青岛顶津数量金额表23.2.10管报_青顶销售表23.2管报1" xfId="4535"/>
    <cellStyle name="k_組織架~1_2003年度公司年度计划表单格式_纯净水加实粒派系列_1_事业群报表_青岛顶津数量金额表23.2.10管报修改" xfId="46"/>
    <cellStyle name="k_組織架~1_2003年度公司年度计划表单格式_纯净水加实粒派系列_1_事业群报表_青岛顶津数量金额表23.2.10管报修改_复件 青岛顶津数量金额表23.2.13管报修改" xfId="4538"/>
    <cellStyle name="k_組織架~1_2003年度公司年度计划表单格式_纯净水加实粒派系列_1_事业群报表_青岛顶津数量金额表23.2.10管报修改_青顶销售表23.2管报" xfId="4540"/>
    <cellStyle name="k_組織架~1_2003年度公司年度计划表单格式_纯净水加实粒派系列_1_事业群报表_青岛顶津数量金额表23.2.10管报修改_青顶销售表23.2管报1" xfId="4541"/>
    <cellStyle name="k_組織架~1_2003年度公司年度计划表单格式_纯净水加实粒派系列_纯净水加实粒派系列" xfId="4542"/>
    <cellStyle name="k_組織架~1_2003年度公司年度计划表单格式_纯净水加实粒派系列_纯净水加实粒派系列_青岛顶津数量金额表23.2.10管报" xfId="1569"/>
    <cellStyle name="k_組織架~1_2003年度公司年度计划表单格式_纯净水加实粒派系列_纯净水加实粒派系列_青岛顶津数量金额表23.2.10管报_复件 (2) 2003青岛顶津产品别预算" xfId="4543"/>
    <cellStyle name="k_組織架~1_2003年度公司年度计划表单格式_纯净水加实粒派系列_纯净水加实粒派系列_青岛顶津数量金额表23.2.10管报_复件 青岛顶津数量金额表23.2.13管报修改" xfId="4545"/>
    <cellStyle name="k_組織架~1_2003年度公司年度计划表单格式_纯净水加实粒派系列_纯净水加实粒派系列_青岛顶津数量金额表23.2.10管报_青岛顶津数量金额表23.2.10管报" xfId="4547"/>
    <cellStyle name="k_組織架~1_2003年度公司年度计划表单格式_纯净水加实粒派系列_纯净水加实粒派系列_青岛顶津数量金额表23.2.10管报_青顶销售表23.2管报" xfId="4551"/>
    <cellStyle name="k_組織架~1_2003年度公司年度计划表单格式_纯净水加实粒派系列_纯净水加实粒派系列_青岛顶津数量金额表23.2.10管报_青顶销售表23.2管报1" xfId="2642"/>
    <cellStyle name="k_組織架~1_2003年度公司年度计划表单格式_纯净水加实粒派系列_纯净水加实粒派系列_青岛顶津数量金额表23.2.10管报修改" xfId="4553"/>
    <cellStyle name="k_組織架~1_2003年度公司年度计划表单格式_纯净水加实粒派系列_纯净水加实粒派系列_青岛顶津数量金额表23.2.10管报修改_复件 青岛顶津数量金额表23.2.13管报修改" xfId="4555"/>
    <cellStyle name="k_組織架~1_2003年度公司年度计划表单格式_纯净水加实粒派系列_纯净水加实粒派系列_青岛顶津数量金额表23.2.10管报修改_青顶销售表23.2管报" xfId="872"/>
    <cellStyle name="k_組織架~1_2003年度公司年度计划表单格式_纯净水加实粒派系列_纯净水加实粒派系列_青岛顶津数量金额表23.2.10管报修改_青顶销售表23.2管报1" xfId="1341"/>
    <cellStyle name="k_組織架~1_2003年度公司年度计划表单格式_纯净水加实粒派系列_纯净水加实粒派系列_事业群报表" xfId="4556"/>
    <cellStyle name="k_組織架~1_2003年度公司年度计划表单格式_纯净水加实粒派系列_纯净水加实粒派系列_事业群报表_青岛顶津数量金额表23.2.10管报" xfId="3447"/>
    <cellStyle name="k_組織架~1_2003年度公司年度计划表单格式_纯净水加实粒派系列_纯净水加实粒派系列_事业群报表_青岛顶津数量金额表23.2.10管报_复件 (2) 2003青岛顶津产品别预算" xfId="4557"/>
    <cellStyle name="k_組織架~1_2003年度公司年度计划表单格式_纯净水加实粒派系列_纯净水加实粒派系列_事业群报表_青岛顶津数量金额表23.2.10管报_复件 青岛顶津数量金额表23.2.13管报修改" xfId="4558"/>
    <cellStyle name="k_組織架~1_2003年度公司年度计划表单格式_纯净水加实粒派系列_纯净水加实粒派系列_事业群报表_青岛顶津数量金额表23.2.10管报_青岛顶津数量金额表23.2.10管报" xfId="4560"/>
    <cellStyle name="k_組織架~1_2003年度公司年度计划表单格式_纯净水加实粒派系列_纯净水加实粒派系列_事业群报表_青岛顶津数量金额表23.2.10管报_青顶销售表23.2管报" xfId="4561"/>
    <cellStyle name="k_組織架~1_2003年度公司年度计划表单格式_纯净水加实粒派系列_纯净水加实粒派系列_事业群报表_青岛顶津数量金额表23.2.10管报_青顶销售表23.2管报1" xfId="1896"/>
    <cellStyle name="k_組織架~1_2003年度公司年度计划表单格式_纯净水加实粒派系列_纯净水加实粒派系列_事业群报表_青岛顶津数量金额表23.2.10管报修改" xfId="4563"/>
    <cellStyle name="k_組織架~1_2003年度公司年度计划表单格式_纯净水加实粒派系列_纯净水加实粒派系列_事业群报表_青岛顶津数量金额表23.2.10管报修改_复件 青岛顶津数量金额表23.2.13管报修改" xfId="4564"/>
    <cellStyle name="k_組織架~1_2003年度公司年度计划表单格式_纯净水加实粒派系列_纯净水加实粒派系列_事业群报表_青岛顶津数量金额表23.2.10管报修改_青顶销售表23.2管报" xfId="2557"/>
    <cellStyle name="k_組織架~1_2003年度公司年度计划表单格式_纯净水加实粒派系列_纯净水加实粒派系列_事业群报表_青岛顶津数量金额表23.2.10管报修改_青顶销售表23.2管报1" xfId="2593"/>
    <cellStyle name="k_組織架~1_2003年度公司年度计划表单格式_纯净水加实粒派系列_青岛顶津数量金额表23.2.10管报" xfId="4566"/>
    <cellStyle name="k_組織架~1_2003年度公司年度计划表单格式_纯净水加实粒派系列_青岛顶津数量金额表23.2.10管报_复件 (2) 2003青岛顶津产品别预算" xfId="4570"/>
    <cellStyle name="k_組織架~1_2003年度公司年度计划表单格式_纯净水加实粒派系列_青岛顶津数量金额表23.2.10管报_复件 青岛顶津数量金额表23.2.13管报修改" xfId="1449"/>
    <cellStyle name="k_組織架~1_2003年度公司年度计划表单格式_纯净水加实粒派系列_青岛顶津数量金额表23.2.10管报_青岛顶津数量金额表23.2.10管报" xfId="3644"/>
    <cellStyle name="k_組織架~1_2003年度公司年度计划表单格式_纯净水加实粒派系列_青岛顶津数量金额表23.2.10管报_青顶销售表23.2管报" xfId="4571"/>
    <cellStyle name="k_組織架~1_2003年度公司年度计划表单格式_纯净水加实粒派系列_青岛顶津数量金额表23.2.10管报_青顶销售表23.2管报1" xfId="4573"/>
    <cellStyle name="k_組織架~1_2003年度公司年度计划表单格式_纯净水加实粒派系列_青岛顶津数量金额表23.2.10管报修改" xfId="4575"/>
    <cellStyle name="k_組織架~1_2003年度公司年度计划表单格式_纯净水加实粒派系列_青岛顶津数量金额表23.2.10管报修改_复件 青岛顶津数量金额表23.2.13管报修改" xfId="3699"/>
    <cellStyle name="k_組織架~1_2003年度公司年度计划表单格式_纯净水加实粒派系列_青岛顶津数量金额表23.2.10管报修改_青顶销售表23.2管报" xfId="695"/>
    <cellStyle name="k_組織架~1_2003年度公司年度计划表单格式_纯净水加实粒派系列_青岛顶津数量金额表23.2.10管报修改_青顶销售表23.2管报1" xfId="4578"/>
    <cellStyle name="k_組織架~1_2003年度公司年度计划表单格式_纯净水加实粒派系列_事业群报表" xfId="4579"/>
    <cellStyle name="k_組織架~1_2003年度公司年度计划表单格式_纯净水加实粒派系列_事业群报表_青岛顶津数量金额表23.2.10管报" xfId="4581"/>
    <cellStyle name="k_組織架~1_2003年度公司年度计划表单格式_纯净水加实粒派系列_事业群报表_青岛顶津数量金额表23.2.10管报_复件 (2) 2003青岛顶津产品别预算" xfId="4403"/>
    <cellStyle name="k_組織架~1_2003年度公司年度计划表单格式_纯净水加实粒派系列_事业群报表_青岛顶津数量金额表23.2.10管报_复件 青岛顶津数量金额表23.2.13管报修改" xfId="4584"/>
    <cellStyle name="k_組織架~1_2003年度公司年度计划表单格式_纯净水加实粒派系列_事业群报表_青岛顶津数量金额表23.2.10管报_青岛顶津数量金额表23.2.10管报" xfId="4585"/>
    <cellStyle name="k_組織架~1_2003年度公司年度计划表单格式_纯净水加实粒派系列_事业群报表_青岛顶津数量金额表23.2.10管报_青顶销售表23.2管报" xfId="4589"/>
    <cellStyle name="k_組織架~1_2003年度公司年度计划表单格式_纯净水加实粒派系列_事业群报表_青岛顶津数量金额表23.2.10管报_青顶销售表23.2管报1" xfId="1932"/>
    <cellStyle name="k_組織架~1_2003年度公司年度计划表单格式_纯净水加实粒派系列_事业群报表_青岛顶津数量金额表23.2.10管报修改" xfId="4591"/>
    <cellStyle name="k_組織架~1_2003年度公司年度计划表单格式_纯净水加实粒派系列_事业群报表_青岛顶津数量金额表23.2.10管报修改_复件 青岛顶津数量金额表23.2.13管报修改" xfId="1129"/>
    <cellStyle name="k_組織架~1_2003年度公司年度计划表单格式_纯净水加实粒派系列_事业群报表_青岛顶津数量金额表23.2.10管报修改_青顶销售表23.2管报" xfId="4593"/>
    <cellStyle name="k_組織架~1_2003年度公司年度计划表单格式_纯净水加实粒派系列_事业群报表_青岛顶津数量金额表23.2.10管报修改_青顶销售表23.2管报1" xfId="2019"/>
    <cellStyle name="k_組織架~1_2003年度公司年度计划表单格式_复件 (2) PM7" xfId="4595"/>
    <cellStyle name="k_組織架~1_2003年度公司年度计划表单格式_复件 (2) PM7_22-34" xfId="866"/>
    <cellStyle name="k_組織架~1_2003年度公司年度计划表单格式_复件 (2) PM7_22-34_7月C类报表(数值版）" xfId="381"/>
    <cellStyle name="k_組織架~1_2003年度公司年度计划表单格式_复件 (2) PM7_22-34_8月C类报表（数值版）" xfId="3746"/>
    <cellStyle name="k_組織架~1_2003年度公司年度计划表单格式_复件 (2) PM7_22-34_9月C类报表(数值版）" xfId="4598"/>
    <cellStyle name="k_組織架~1_2003年度公司年度计划表单格式_复件 (2) PM7_22-34_复件 6月C类报表" xfId="1126"/>
    <cellStyle name="k_組織架~1_2003年度公司年度计划表单格式_复件 (2) PM7_7月C类报表(数值版）" xfId="4599"/>
    <cellStyle name="k_組織架~1_2003年度公司年度计划表单格式_复件 (2) PM7_8月C类报表（数值版）" xfId="4600"/>
    <cellStyle name="k_組織架~1_2003年度公司年度计划表单格式_复件 (2) PM7_9月C类报表(数值版）" xfId="4604"/>
    <cellStyle name="k_組織架~1_2003年度公司年度计划表单格式_复件 (2) PM7_复件 6月C类报表" xfId="4117"/>
    <cellStyle name="k_組織架~1_2003年度公司年度计划表单格式_复件 6月C类报表" xfId="4606"/>
    <cellStyle name="k_組織架~1_2003年度公司年度计划表单格式_各部门招募进度03041" xfId="4608"/>
    <cellStyle name="k_組織架~1_2003年度公司年度计划表单格式_各部门招募进度03041 2" xfId="4609"/>
    <cellStyle name="k_組織架~1_2003年度公司年度计划表单格式_各部门招募进度03041 2 2" xfId="4610"/>
    <cellStyle name="k_組織架~1_2003年度公司年度计划表单格式_各部门招募进度03041_工作总结及计划" xfId="4611"/>
    <cellStyle name="k_組織架~1_2003年度公司年度计划表单格式_各部门招募进度03041_工作总结及计划 2" xfId="4434"/>
    <cellStyle name="k_組織架~1_2003年度公司年度计划表单格式_各部门招募进度03041_工作总结及计划 2 2" xfId="4613"/>
    <cellStyle name="k_組織架~1_2003年度公司年度计划表单格式_工作总结及计划" xfId="4055"/>
    <cellStyle name="k_組織架~1_2003年度公司年度计划表单格式_工作总结及计划 2" xfId="4615"/>
    <cellStyle name="k_組織架~1_2003年度公司年度计划表单格式_工作总结及计划 2 2" xfId="4616"/>
    <cellStyle name="k_組織架~1_2003年度公司年度计划表单格式_管理月报200303" xfId="4618"/>
    <cellStyle name="k_組織架~1_2003年度公司年度计划表单格式_管理月报200303 2" xfId="1264"/>
    <cellStyle name="k_組織架~1_2003年度公司年度计划表单格式_管理月报200303 2 2" xfId="4619"/>
    <cellStyle name="k_組織架~1_2003年度公司年度计划表单格式_管理月报200303_工作总结及计划" xfId="4620"/>
    <cellStyle name="k_組織架~1_2003年度公司年度计划表单格式_管理月报200303_工作总结及计划 2" xfId="1605"/>
    <cellStyle name="k_組織架~1_2003年度公司年度计划表单格式_管理月报200303_工作总结及计划 2 2" xfId="4622"/>
    <cellStyle name="k_組織架~1_2003年度公司年度计划表单格式_管理月报200303_管理月报200303" xfId="4626"/>
    <cellStyle name="k_組織架~1_2003年度公司年度计划表单格式_管理月报200303_管理月报200303 2" xfId="4628"/>
    <cellStyle name="k_組織架~1_2003年度公司年度计划表单格式_管理月报200303_管理月报200303 2 2" xfId="4629"/>
    <cellStyle name="k_組織架~1_2003年度公司年度计划表单格式_管理月报200303_管理月报200303_4月编现与离职报表" xfId="2775"/>
    <cellStyle name="k_組織架~1_2003年度公司年度计划表单格式_管理月报200303_管理月报200303_4月编现与离职报表 2" xfId="4630"/>
    <cellStyle name="k_組織架~1_2003年度公司年度计划表单格式_管理月报200303_管理月报200303_4月编现与离职报表 2 2" xfId="4399"/>
    <cellStyle name="k_組織架~1_2003年度公司年度计划表单格式_管理月报200303_管理月报200303_4月编现与离职报表_工作总结及计划" xfId="4632"/>
    <cellStyle name="k_組織架~1_2003年度公司年度计划表单格式_管理月报200303_管理月报200303_4月编现与离职报表_工作总结及计划 2" xfId="2950"/>
    <cellStyle name="k_組織架~1_2003年度公司年度计划表单格式_管理月报200303_管理月报200303_4月编现与离职报表_工作总结及计划 2 2" xfId="3625"/>
    <cellStyle name="k_組織架~1_2003年度公司年度计划表单格式_管理月报200303_管理月报200303_工作总结及计划" xfId="3689"/>
    <cellStyle name="k_組織架~1_2003年度公司年度计划表单格式_管理月报200303_管理月报200303_工作总结及计划 2" xfId="4634"/>
    <cellStyle name="k_組織架~1_2003年度公司年度计划表单格式_管理月报200303_管理月报200303_工作总结及计划 2 2" xfId="4260"/>
    <cellStyle name="k_組織架~1_2003年度公司年度计划表单格式_管理月报200303_管理月报200303_管理月报200303" xfId="630"/>
    <cellStyle name="k_組織架~1_2003年度公司年度计划表单格式_管理月报200303_管理月报200303_管理月报200303 2" xfId="2079"/>
    <cellStyle name="k_組織架~1_2003年度公司年度计划表单格式_管理月报200303_管理月报200303_管理月报200303 2 2" xfId="2085"/>
    <cellStyle name="k_組織架~1_2003年度公司年度计划表单格式_管理月报200303_管理月报200303_管理月报200303_工作总结及计划" xfId="4637"/>
    <cellStyle name="k_組織架~1_2003年度公司年度计划表单格式_管理月报200303_管理月报200303_管理月报200303_工作总结及计划 2" xfId="4625"/>
    <cellStyle name="k_組織架~1_2003年度公司年度计划表单格式_管理月报200303_管理月报200303_管理月报200303_工作总结及计划 2 2" xfId="4627"/>
    <cellStyle name="k_組織架~1_2003年度公司年度计划表单格式_管理月报200303_管理月报200303_管理月报2003031" xfId="3147"/>
    <cellStyle name="k_組織架~1_2003年度公司年度计划表单格式_管理月报200303_管理月报200303_管理月报2003031 2" xfId="4638"/>
    <cellStyle name="k_組織架~1_2003年度公司年度计划表单格式_管理月报200303_管理月报200303_管理月报2003031 2 2" xfId="4640"/>
    <cellStyle name="k_組織架~1_2003年度公司年度计划表单格式_管理月报200303_管理月报200303_管理月报2003031_工作总结及计划" xfId="4641"/>
    <cellStyle name="k_組織架~1_2003年度公司年度计划表单格式_管理月报200303_管理月报200303_管理月报2003031_工作总结及计划 2" xfId="3183"/>
    <cellStyle name="k_組織架~1_2003年度公司年度计划表单格式_管理月报200303_管理月报200303_管理月报2003031_工作总结及计划 2 2" xfId="4642"/>
    <cellStyle name="k_組織架~1_2003年度公司年度计划表单格式_管理月报2003031" xfId="34"/>
    <cellStyle name="k_組織架~1_2003年度公司年度计划表单格式_管理月报2003031 2" xfId="4644"/>
    <cellStyle name="k_組織架~1_2003年度公司年度计划表单格式_管理月报2003031 2 2" xfId="3417"/>
    <cellStyle name="k_組織架~1_2003年度公司年度计划表单格式_管理月报2003031_工作总结及计划" xfId="2368"/>
    <cellStyle name="k_組織架~1_2003年度公司年度计划表单格式_管理月报2003031_工作总结及计划 2" xfId="4646"/>
    <cellStyle name="k_組織架~1_2003年度公司年度计划表单格式_管理月报2003031_工作总结及计划 2 2" xfId="1242"/>
    <cellStyle name="k_組織架~1_2003年度公司年度计划表单格式_康果汁系列" xfId="4651"/>
    <cellStyle name="k_組織架~1_2003年度公司年度计划表单格式_康果汁系列_青岛顶津数量金额表23.2.10管报" xfId="4652"/>
    <cellStyle name="k_組織架~1_2003年度公司年度计划表单格式_康果汁系列_青岛顶津数量金额表23.2.10管报_复件 (2) 2003青岛顶津产品别预算" xfId="3780"/>
    <cellStyle name="k_組織架~1_2003年度公司年度计划表单格式_康果汁系列_青岛顶津数量金额表23.2.10管报_复件 青岛顶津数量金额表23.2.13管报修改" xfId="2599"/>
    <cellStyle name="k_組織架~1_2003年度公司年度计划表单格式_康果汁系列_青岛顶津数量金额表23.2.10管报_青岛顶津数量金额表23.2.10管报" xfId="4654"/>
    <cellStyle name="k_組織架~1_2003年度公司年度计划表单格式_康果汁系列_青岛顶津数量金额表23.2.10管报_青顶销售表23.2管报" xfId="3583"/>
    <cellStyle name="k_組織架~1_2003年度公司年度计划表单格式_康果汁系列_青岛顶津数量金额表23.2.10管报_青顶销售表23.2管报1" xfId="4656"/>
    <cellStyle name="k_組織架~1_2003年度公司年度计划表单格式_康果汁系列_青岛顶津数量金额表23.2.10管报修改" xfId="4658"/>
    <cellStyle name="k_組織架~1_2003年度公司年度计划表单格式_康果汁系列_青岛顶津数量金额表23.2.10管报修改_复件 青岛顶津数量金额表23.2.13管报修改" xfId="4659"/>
    <cellStyle name="k_組織架~1_2003年度公司年度计划表单格式_康果汁系列_青岛顶津数量金额表23.2.10管报修改_青顶销售表23.2管报" xfId="4661"/>
    <cellStyle name="k_組織架~1_2003年度公司年度计划表单格式_康果汁系列_青岛顶津数量金额表23.2.10管报修改_青顶销售表23.2管报1" xfId="4662"/>
    <cellStyle name="k_組織架~1_2003年度公司年度计划表单格式_康果汁系列_事业群报表" xfId="4663"/>
    <cellStyle name="k_組織架~1_2003年度公司年度计划表单格式_康果汁系列_事业群报表_青岛顶津数量金额表23.2.10管报" xfId="1385"/>
    <cellStyle name="k_組織架~1_2003年度公司年度计划表单格式_康果汁系列_事业群报表_青岛顶津数量金额表23.2.10管报_复件 (2) 2003青岛顶津产品别预算" xfId="113"/>
    <cellStyle name="k_組織架~1_2003年度公司年度计划表单格式_康果汁系列_事业群报表_青岛顶津数量金额表23.2.10管报_复件 青岛顶津数量金额表23.2.13管报修改" xfId="3058"/>
    <cellStyle name="k_組織架~1_2003年度公司年度计划表单格式_康果汁系列_事业群报表_青岛顶津数量金额表23.2.10管报_青岛顶津数量金额表23.2.10管报" xfId="1646"/>
    <cellStyle name="k_組織架~1_2003年度公司年度计划表单格式_康果汁系列_事业群报表_青岛顶津数量金额表23.2.10管报_青顶销售表23.2管报" xfId="4664"/>
    <cellStyle name="k_組織架~1_2003年度公司年度计划表单格式_康果汁系列_事业群报表_青岛顶津数量金额表23.2.10管报_青顶销售表23.2管报1" xfId="4667"/>
    <cellStyle name="k_組織架~1_2003年度公司年度计划表单格式_康果汁系列_事业群报表_青岛顶津数量金额表23.2.10管报修改" xfId="4670"/>
    <cellStyle name="k_組織架~1_2003年度公司年度计划表单格式_康果汁系列_事业群报表_青岛顶津数量金额表23.2.10管报修改_复件 青岛顶津数量金额表23.2.13管报修改" xfId="4671"/>
    <cellStyle name="k_組織架~1_2003年度公司年度计划表单格式_康果汁系列_事业群报表_青岛顶津数量金额表23.2.10管报修改_青顶销售表23.2管报" xfId="4672"/>
    <cellStyle name="k_組織架~1_2003年度公司年度计划表单格式_康果汁系列_事业群报表_青岛顶津数量金额表23.2.10管报修改_青顶销售表23.2管报1" xfId="2058"/>
    <cellStyle name="k_組織架~1_2003年度公司年度计划表单格式_每日C系列" xfId="57"/>
    <cellStyle name="k_組織架~1_2003年度公司年度计划表单格式_每日C系列_1" xfId="4673"/>
    <cellStyle name="k_組織架~1_2003年度公司年度计划表单格式_每日C系列_1_青岛顶津数量金额表23.2.10管报" xfId="4674"/>
    <cellStyle name="k_組織架~1_2003年度公司年度计划表单格式_每日C系列_1_青岛顶津数量金额表23.2.10管报_复件 (2) 2003青岛顶津产品别预算" xfId="4519"/>
    <cellStyle name="k_組織架~1_2003年度公司年度计划表单格式_每日C系列_1_青岛顶津数量金额表23.2.10管报_复件 青岛顶津数量金额表23.2.13管报修改" xfId="3610"/>
    <cellStyle name="k_組織架~1_2003年度公司年度计划表单格式_每日C系列_1_青岛顶津数量金额表23.2.10管报_青岛顶津数量金额表23.2.10管报" xfId="54"/>
    <cellStyle name="k_組織架~1_2003年度公司年度计划表单格式_每日C系列_1_青岛顶津数量金额表23.2.10管报_青顶销售表23.2管报" xfId="4675"/>
    <cellStyle name="k_組織架~1_2003年度公司年度计划表单格式_每日C系列_1_青岛顶津数量金额表23.2.10管报_青顶销售表23.2管报1" xfId="4676"/>
    <cellStyle name="k_組織架~1_2003年度公司年度计划表单格式_每日C系列_1_青岛顶津数量金额表23.2.10管报修改" xfId="793"/>
    <cellStyle name="k_組織架~1_2003年度公司年度计划表单格式_每日C系列_1_青岛顶津数量金额表23.2.10管报修改_复件 青岛顶津数量金额表23.2.13管报修改" xfId="117"/>
    <cellStyle name="k_組織架~1_2003年度公司年度计划表单格式_每日C系列_1_青岛顶津数量金额表23.2.10管报修改_青顶销售表23.2管报" xfId="4678"/>
    <cellStyle name="k_組織架~1_2003年度公司年度计划表单格式_每日C系列_1_青岛顶津数量金额表23.2.10管报修改_青顶销售表23.2管报1" xfId="4682"/>
    <cellStyle name="k_組織架~1_2003年度公司年度计划表单格式_每日C系列_1_事业群报表" xfId="4685"/>
    <cellStyle name="k_組織架~1_2003年度公司年度计划表单格式_每日C系列_1_事业群报表_青岛顶津数量金额表23.2.10管报" xfId="699"/>
    <cellStyle name="k_組織架~1_2003年度公司年度计划表单格式_每日C系列_1_事业群报表_青岛顶津数量金额表23.2.10管报_复件 (2) 2003青岛顶津产品别预算" xfId="1695"/>
    <cellStyle name="k_組織架~1_2003年度公司年度计划表单格式_每日C系列_1_事业群报表_青岛顶津数量金额表23.2.10管报_复件 青岛顶津数量金额表23.2.13管报修改" xfId="2580"/>
    <cellStyle name="k_組織架~1_2003年度公司年度计划表单格式_每日C系列_1_事业群报表_青岛顶津数量金额表23.2.10管报_青岛顶津数量金额表23.2.10管报" xfId="1956"/>
    <cellStyle name="k_組織架~1_2003年度公司年度计划表单格式_每日C系列_1_事业群报表_青岛顶津数量金额表23.2.10管报_青顶销售表23.2管报" xfId="4686"/>
    <cellStyle name="k_組織架~1_2003年度公司年度计划表单格式_每日C系列_1_事业群报表_青岛顶津数量金额表23.2.10管报_青顶销售表23.2管报1" xfId="4688"/>
    <cellStyle name="k_組織架~1_2003年度公司年度计划表单格式_每日C系列_1_事业群报表_青岛顶津数量金额表23.2.10管报修改" xfId="1562"/>
    <cellStyle name="k_組織架~1_2003年度公司年度计划表单格式_每日C系列_1_事业群报表_青岛顶津数量金额表23.2.10管报修改_复件 青岛顶津数量金额表23.2.13管报修改" xfId="4689"/>
    <cellStyle name="k_組織架~1_2003年度公司年度计划表单格式_每日C系列_1_事业群报表_青岛顶津数量金额表23.2.10管报修改_青顶销售表23.2管报" xfId="1375"/>
    <cellStyle name="k_組織架~1_2003年度公司年度计划表单格式_每日C系列_1_事业群报表_青岛顶津数量金额表23.2.10管报修改_青顶销售表23.2管报1" xfId="4690"/>
    <cellStyle name="k_組織架~1_2003年度公司年度计划表单格式_每日C系列_每日C系列" xfId="4691"/>
    <cellStyle name="k_組織架~1_2003年度公司年度计划表单格式_每日C系列_每日C系列_青岛顶津数量金额表23.2.10管报" xfId="688"/>
    <cellStyle name="k_組織架~1_2003年度公司年度计划表单格式_每日C系列_每日C系列_青岛顶津数量金额表23.2.10管报_复件 (2) 2003青岛顶津产品别预算" xfId="4692"/>
    <cellStyle name="k_組織架~1_2003年度公司年度计划表单格式_每日C系列_每日C系列_青岛顶津数量金额表23.2.10管报_复件 青岛顶津数量金额表23.2.13管报修改" xfId="4693"/>
    <cellStyle name="k_組織架~1_2003年度公司年度计划表单格式_每日C系列_每日C系列_青岛顶津数量金额表23.2.10管报_青岛顶津数量金额表23.2.10管报" xfId="2668"/>
    <cellStyle name="k_組織架~1_2003年度公司年度计划表单格式_每日C系列_每日C系列_青岛顶津数量金额表23.2.10管报_青顶销售表23.2管报" xfId="4694"/>
    <cellStyle name="k_組織架~1_2003年度公司年度计划表单格式_每日C系列_每日C系列_青岛顶津数量金额表23.2.10管报_青顶销售表23.2管报1" xfId="4697"/>
    <cellStyle name="k_組織架~1_2003年度公司年度计划表单格式_每日C系列_每日C系列_青岛顶津数量金额表23.2.10管报修改" xfId="4698"/>
    <cellStyle name="k_組織架~1_2003年度公司年度计划表单格式_每日C系列_每日C系列_青岛顶津数量金额表23.2.10管报修改_复件 青岛顶津数量金额表23.2.13管报修改" xfId="4700"/>
    <cellStyle name="k_組織架~1_2003年度公司年度计划表单格式_每日C系列_每日C系列_青岛顶津数量金额表23.2.10管报修改_青顶销售表23.2管报" xfId="4702"/>
    <cellStyle name="k_組織架~1_2003年度公司年度计划表单格式_每日C系列_每日C系列_青岛顶津数量金额表23.2.10管报修改_青顶销售表23.2管报1" xfId="4471"/>
    <cellStyle name="k_組織架~1_2003年度公司年度计划表单格式_每日C系列_每日C系列_事业群报表" xfId="4703"/>
    <cellStyle name="k_組織架~1_2003年度公司年度计划表单格式_每日C系列_每日C系列_事业群报表_青岛顶津数量金额表23.2.10管报" xfId="4705"/>
    <cellStyle name="k_組織架~1_2003年度公司年度计划表单格式_每日C系列_每日C系列_事业群报表_青岛顶津数量金额表23.2.10管报_复件 (2) 2003青岛顶津产品别预算" xfId="4706"/>
    <cellStyle name="k_組織架~1_2003年度公司年度计划表单格式_每日C系列_每日C系列_事业群报表_青岛顶津数量金额表23.2.10管报_复件 青岛顶津数量金额表23.2.13管报修改" xfId="3558"/>
    <cellStyle name="k_組織架~1_2003年度公司年度计划表单格式_每日C系列_每日C系列_事业群报表_青岛顶津数量金额表23.2.10管报_青岛顶津数量金额表23.2.10管报" xfId="4707"/>
    <cellStyle name="k_組織架~1_2003年度公司年度计划表单格式_每日C系列_每日C系列_事业群报表_青岛顶津数量金额表23.2.10管报_青顶销售表23.2管报" xfId="2443"/>
    <cellStyle name="k_組織架~1_2003年度公司年度计划表单格式_每日C系列_每日C系列_事业群报表_青岛顶津数量金额表23.2.10管报_青顶销售表23.2管报1" xfId="4474"/>
    <cellStyle name="k_組織架~1_2003年度公司年度计划表单格式_每日C系列_每日C系列_事业群报表_青岛顶津数量金额表23.2.10管报修改" xfId="3568"/>
    <cellStyle name="k_組織架~1_2003年度公司年度计划表单格式_每日C系列_每日C系列_事业群报表_青岛顶津数量金额表23.2.10管报修改_复件 青岛顶津数量金额表23.2.13管报修改" xfId="1397"/>
    <cellStyle name="k_組織架~1_2003年度公司年度计划表单格式_每日C系列_每日C系列_事业群报表_青岛顶津数量金额表23.2.10管报修改_青顶销售表23.2管报" xfId="4708"/>
    <cellStyle name="k_組織架~1_2003年度公司年度计划表单格式_每日C系列_每日C系列_事业群报表_青岛顶津数量金额表23.2.10管报修改_青顶销售表23.2管报1" xfId="3077"/>
    <cellStyle name="k_組織架~1_2003年度公司年度计划表单格式_每日C系列_青岛顶津数量金额表23.2.10管报" xfId="4710"/>
    <cellStyle name="k_組織架~1_2003年度公司年度计划表单格式_每日C系列_青岛顶津数量金额表23.2.10管报_复件 (2) 2003青岛顶津产品别预算" xfId="4714"/>
    <cellStyle name="k_組織架~1_2003年度公司年度计划表单格式_每日C系列_青岛顶津数量金额表23.2.10管报_复件 青岛顶津数量金额表23.2.13管报修改" xfId="4716"/>
    <cellStyle name="k_組織架~1_2003年度公司年度计划表单格式_每日C系列_青岛顶津数量金额表23.2.10管报_青岛顶津数量金额表23.2.10管报" xfId="3164"/>
    <cellStyle name="k_組織架~1_2003年度公司年度计划表单格式_每日C系列_青岛顶津数量金额表23.2.10管报_青顶销售表23.2管报" xfId="4717"/>
    <cellStyle name="k_組織架~1_2003年度公司年度计划表单格式_每日C系列_青岛顶津数量金额表23.2.10管报_青顶销售表23.2管报1" xfId="4720"/>
    <cellStyle name="k_組織架~1_2003年度公司年度计划表单格式_每日C系列_青岛顶津数量金额表23.2.10管报修改" xfId="4330"/>
    <cellStyle name="k_組織架~1_2003年度公司年度计划表单格式_每日C系列_青岛顶津数量金额表23.2.10管报修改_复件 青岛顶津数量金额表23.2.13管报修改" xfId="4721"/>
    <cellStyle name="k_組織架~1_2003年度公司年度计划表单格式_每日C系列_青岛顶津数量金额表23.2.10管报修改_青顶销售表23.2管报" xfId="1038"/>
    <cellStyle name="k_組織架~1_2003年度公司年度计划表单格式_每日C系列_青岛顶津数量金额表23.2.10管报修改_青顶销售表23.2管报1" xfId="1882"/>
    <cellStyle name="k_組織架~1_2003年度公司年度计划表单格式_每日C系列_事业群报表" xfId="4722"/>
    <cellStyle name="k_組織架~1_2003年度公司年度计划表单格式_每日C系列_事业群报表_青岛顶津数量金额表23.2.10管报" xfId="3962"/>
    <cellStyle name="k_組織架~1_2003年度公司年度计划表单格式_每日C系列_事业群报表_青岛顶津数量金额表23.2.10管报_复件 (2) 2003青岛顶津产品别预算" xfId="4723"/>
    <cellStyle name="k_組織架~1_2003年度公司年度计划表单格式_每日C系列_事业群报表_青岛顶津数量金额表23.2.10管报_复件 青岛顶津数量金额表23.2.13管报修改" xfId="4724"/>
    <cellStyle name="k_組織架~1_2003年度公司年度计划表单格式_每日C系列_事业群报表_青岛顶津数量金额表23.2.10管报_青岛顶津数量金额表23.2.10管报" xfId="3554"/>
    <cellStyle name="k_組織架~1_2003年度公司年度计划表单格式_每日C系列_事业群报表_青岛顶津数量金额表23.2.10管报_青顶销售表23.2管报" xfId="4727"/>
    <cellStyle name="k_組織架~1_2003年度公司年度计划表单格式_每日C系列_事业群报表_青岛顶津数量金额表23.2.10管报_青顶销售表23.2管报1" xfId="4730"/>
    <cellStyle name="k_組織架~1_2003年度公司年度计划表单格式_每日C系列_事业群报表_青岛顶津数量金额表23.2.10管报修改" xfId="4733"/>
    <cellStyle name="k_組織架~1_2003年度公司年度计划表单格式_每日C系列_事业群报表_青岛顶津数量金额表23.2.10管报修改_复件 青岛顶津数量金额表23.2.13管报修改" xfId="807"/>
    <cellStyle name="k_組織架~1_2003年度公司年度计划表单格式_每日C系列_事业群报表_青岛顶津数量金额表23.2.10管报修改_青顶销售表23.2管报" xfId="4712"/>
    <cellStyle name="k_組織架~1_2003年度公司年度计划表单格式_每日C系列_事业群报表_青岛顶津数量金额表23.2.10管报修改_青顶销售表23.2管报1" xfId="3034"/>
    <cellStyle name="k_組織架~1_2003年度公司年度计划表单格式_青岛顶津数量金额表23.2.10管报" xfId="1333"/>
    <cellStyle name="k_組織架~1_2003年度公司年度计划表单格式_青岛顶津数量金额表23.2.10管报_复件 (2) 2003青岛顶津产品别预算" xfId="4734"/>
    <cellStyle name="k_組織架~1_2003年度公司年度计划表单格式_青岛顶津数量金额表23.2.10管报_复件 青岛顶津数量金额表23.2.13管报修改" xfId="4735"/>
    <cellStyle name="k_組織架~1_2003年度公司年度计划表单格式_青岛顶津数量金额表23.2.10管报_青岛顶津数量金额表23.2.10管报" xfId="2879"/>
    <cellStyle name="k_組織架~1_2003年度公司年度计划表单格式_青岛顶津数量金额表23.2.10管报_青顶销售表23.2管报" xfId="4738"/>
    <cellStyle name="k_組織架~1_2003年度公司年度计划表单格式_青岛顶津数量金额表23.2.10管报_青顶销售表23.2管报1" xfId="4739"/>
    <cellStyle name="k_組織架~1_2003年度公司年度计划表单格式_青岛顶津数量金额表23.2.10管报修改" xfId="1560"/>
    <cellStyle name="k_組織架~1_2003年度公司年度计划表单格式_青岛顶津数量金额表23.2.10管报修改_复件 青岛顶津数量金额表23.2.13管报修改" xfId="3097"/>
    <cellStyle name="k_組織架~1_2003年度公司年度计划表单格式_青岛顶津数量金额表23.2.10管报修改_青顶销售表23.2管报" xfId="768"/>
    <cellStyle name="k_組織架~1_2003年度公司年度计划表单格式_青岛顶津数量金额表23.2.10管报修改_青顶销售表23.2管报1" xfId="4740"/>
    <cellStyle name="k_組織架~1_2003年度公司年度计划表单格式_事业群报表" xfId="1783"/>
    <cellStyle name="k_組織架~1_2003年度公司年度计划表单格式_事业群报表_青岛顶津数量金额表23.2.10管报" xfId="4743"/>
    <cellStyle name="k_組織架~1_2003年度公司年度计划表单格式_事业群报表_青岛顶津数量金额表23.2.10管报_复件 (2) 2003青岛顶津产品别预算" xfId="4744"/>
    <cellStyle name="k_組織架~1_2003年度公司年度计划表单格式_事业群报表_青岛顶津数量金额表23.2.10管报_复件 青岛顶津数量金额表23.2.13管报修改" xfId="4500"/>
    <cellStyle name="k_組織架~1_2003年度公司年度计划表单格式_事业群报表_青岛顶津数量金额表23.2.10管报_青岛顶津数量金额表23.2.10管报" xfId="331"/>
    <cellStyle name="k_組織架~1_2003年度公司年度计划表单格式_事业群报表_青岛顶津数量金额表23.2.10管报_青顶销售表23.2管报" xfId="3819"/>
    <cellStyle name="k_組織架~1_2003年度公司年度计划表单格式_事业群报表_青岛顶津数量金额表23.2.10管报_青顶销售表23.2管报1" xfId="4131"/>
    <cellStyle name="k_組織架~1_2003年度公司年度计划表单格式_事业群报表_青岛顶津数量金额表23.2.10管报修改" xfId="4745"/>
    <cellStyle name="k_組織架~1_2003年度公司年度计划表单格式_事业群报表_青岛顶津数量金额表23.2.10管报修改_复件 青岛顶津数量金额表23.2.13管报修改" xfId="4749"/>
    <cellStyle name="k_組織架~1_2003年度公司年度计划表单格式_事业群报表_青岛顶津数量金额表23.2.10管报修改_青顶销售表23.2管报" xfId="4752"/>
    <cellStyle name="k_組織架~1_2003年度公司年度计划表单格式_事业群报表_青岛顶津数量金额表23.2.10管报修改_青顶销售表23.2管报1" xfId="4753"/>
    <cellStyle name="k_組織架~1_2003年训练月报（3月）" xfId="4162"/>
    <cellStyle name="k_組織架~1_2003年训练月报（3月） 2" xfId="4754"/>
    <cellStyle name="k_組織架~1_2003年训练月报（3月） 2 2" xfId="102"/>
    <cellStyle name="k_組織架~1_2003年训练月报（3月）_2006-组织、人力计划" xfId="3070"/>
    <cellStyle name="k_組織架~1_2003年训练月报（3月）_2006-组织、人力计划 2" xfId="2933"/>
    <cellStyle name="k_組織架~1_2003年训练月报（3月）_2006-组织、人力计划 2 2" xfId="2856"/>
    <cellStyle name="k_組織架~1_2003年训练月报（3月）_Book1" xfId="4757"/>
    <cellStyle name="k_組織架~1_2003年训练月报（3月）_Book3" xfId="2530"/>
    <cellStyle name="k_組織架~1_2003年训练月报（3月）_Book6" xfId="4759"/>
    <cellStyle name="k_組織架~1_2003年训练月报（3月）_D1.管理科2 10月" xfId="4761"/>
    <cellStyle name="k_組織架~1_2003年训练月报（3月）_D1.管理科2 10月 2" xfId="1817"/>
    <cellStyle name="k_組織架~1_2003年训练月报（3月）_D1.管理科2 10月 2 2" xfId="1431"/>
    <cellStyle name="k_組織架~1_2003年训练月报（3月）_工作总结及计划" xfId="4763"/>
    <cellStyle name="k_組織架~1_2003年训练月报（3月）_工作总结及计划 2" xfId="1025"/>
    <cellStyle name="k_組織架~1_2003年训练月报（3月）_工作总结及计划 2 2" xfId="4764"/>
    <cellStyle name="k_組織架~1_2003年训练月报（3月）_哈5" xfId="4680"/>
    <cellStyle name="k_組織架~1_2003年训练月报（3月）_哈5 2" xfId="2210"/>
    <cellStyle name="k_組織架~1_2003年训练月报（3月）_哈5 2 2" xfId="4766"/>
    <cellStyle name="k_組織架~1_2003年训练月报（3月）_哈5.xls 图表 11" xfId="742"/>
    <cellStyle name="k_組織架~1_2003年训练月报（3月）_哈5.xls 图表 11 2" xfId="880"/>
    <cellStyle name="k_組織架~1_2003年训练月报（3月）_哈5.xls 图表 11 2 2" xfId="570"/>
    <cellStyle name="k_組織架~1_2003年训练月报（3月）_哈5.xls 图表 11_工作总结及计划" xfId="4767"/>
    <cellStyle name="k_組織架~1_2003年训练月报（3月）_哈5.xls 图表 11_工作总结及计划 2" xfId="2859"/>
    <cellStyle name="k_組織架~1_2003年训练月报（3月）_哈5.xls 图表 11_工作总结及计划 2 2" xfId="4769"/>
    <cellStyle name="k_組織架~1_2003年训练月报（3月）_哈5.xls 图表 11_沈哈" xfId="637"/>
    <cellStyle name="k_組織架~1_2003年训练月报（3月）_哈5.xls 图表 11_沈哈 2" xfId="4771"/>
    <cellStyle name="k_組織架~1_2003年训练月报（3月）_哈5.xls 图表 11_沈哈 2 2" xfId="4772"/>
    <cellStyle name="k_組織架~1_2003年训练月报（3月）_哈5.xls 图表 11_沈哈_工作总结及计划" xfId="4773"/>
    <cellStyle name="k_組織架~1_2003年训练月报（3月）_哈5.xls 图表 11_沈哈_工作总结及计划 2" xfId="4774"/>
    <cellStyle name="k_組織架~1_2003年训练月报（3月）_哈5.xls 图表 11_沈哈_工作总结及计划 2 2" xfId="444"/>
    <cellStyle name="k_組織架~1_2003年训练月报（3月）_哈5.xls 图表 23" xfId="3413"/>
    <cellStyle name="k_組織架~1_2003年训练月报（3月）_哈5.xls 图表 23 2" xfId="56"/>
    <cellStyle name="k_組織架~1_2003年训练月报（3月）_哈5.xls 图表 23 2 2" xfId="4776"/>
    <cellStyle name="k_組織架~1_2003年训练月报（3月）_哈5.xls 图表 23_工作总结及计划" xfId="4154"/>
    <cellStyle name="k_組織架~1_2003年训练月报（3月）_哈5.xls 图表 23_工作总结及计划 2" xfId="3250"/>
    <cellStyle name="k_組織架~1_2003年训练月报（3月）_哈5.xls 图表 23_工作总结及计划 2 2" xfId="4156"/>
    <cellStyle name="k_組織架~1_2003年训练月报（3月）_哈5.xls 图表 23_沈哈" xfId="4777"/>
    <cellStyle name="k_組織架~1_2003年训练月报（3月）_哈5.xls 图表 23_沈哈 2" xfId="828"/>
    <cellStyle name="k_組織架~1_2003年训练月报（3月）_哈5.xls 图表 23_沈哈 2 2" xfId="3572"/>
    <cellStyle name="k_組織架~1_2003年训练月报（3月）_哈5.xls 图表 23_沈哈_工作总结及计划" xfId="4778"/>
    <cellStyle name="k_組織架~1_2003年训练月报（3月）_哈5.xls 图表 23_沈哈_工作总结及计划 2" xfId="1716"/>
    <cellStyle name="k_組織架~1_2003年训练月报（3月）_哈5.xls 图表 23_沈哈_工作总结及计划 2 2" xfId="4779"/>
    <cellStyle name="k_組織架~1_2003年训练月报（3月）_哈5.xls 图表 37" xfId="4780"/>
    <cellStyle name="k_組織架~1_2003年训练月报（3月）_哈5.xls 图表 37 2" xfId="1064"/>
    <cellStyle name="k_組織架~1_2003年训练月报（3月）_哈5.xls 图表 37 2 2" xfId="4781"/>
    <cellStyle name="k_組織架~1_2003年训练月报（3月）_哈5.xls 图表 37_工作总结及计划" xfId="4783"/>
    <cellStyle name="k_組織架~1_2003年训练月报（3月）_哈5.xls 图表 37_工作总结及计划 2" xfId="3999"/>
    <cellStyle name="k_組織架~1_2003年训练月报（3月）_哈5.xls 图表 37_工作总结及计划 2 2" xfId="1021"/>
    <cellStyle name="k_組織架~1_2003年训练月报（3月）_哈5.xls 图表 37_沈哈" xfId="4784"/>
    <cellStyle name="k_組織架~1_2003年训练月报（3月）_哈5.xls 图表 37_沈哈 2" xfId="4786"/>
    <cellStyle name="k_組織架~1_2003年训练月报（3月）_哈5.xls 图表 37_沈哈 2 2" xfId="2824"/>
    <cellStyle name="k_組織架~1_2003年训练月报（3月）_哈5.xls 图表 37_沈哈_工作总结及计划" xfId="2526"/>
    <cellStyle name="k_組織架~1_2003年训练月报（3月）_哈5.xls 图表 37_沈哈_工作总结及计划 2" xfId="702"/>
    <cellStyle name="k_組織架~1_2003年训练月报（3月）_哈5.xls 图表 37_沈哈_工作总结及计划 2 2" xfId="4787"/>
    <cellStyle name="k_組織架~1_2003年训练月报（3月）_哈5_工作总结及计划" xfId="4788"/>
    <cellStyle name="k_組織架~1_2003年训练月报（3月）_哈5_工作总结及计划 2" xfId="412"/>
    <cellStyle name="k_組織架~1_2003年训练月报（3月）_哈5_工作总结及计划 2 2" xfId="3219"/>
    <cellStyle name="k_組織架~1_2003年训练月报（3月）_哈5_沈哈" xfId="4329"/>
    <cellStyle name="k_組織架~1_2003年训练月报（3月）_哈5_沈哈 2" xfId="758"/>
    <cellStyle name="k_組織架~1_2003年训练月报（3月）_哈5_沈哈 2 2" xfId="4790"/>
    <cellStyle name="k_組織架~1_2003年训练月报（3月）_哈5_沈哈_工作总结及计划" xfId="2198"/>
    <cellStyle name="k_組織架~1_2003年训练月报（3月）_哈5_沈哈_工作总结及计划 2" xfId="582"/>
    <cellStyle name="k_組織架~1_2003年训练月报（3月）_哈5_沈哈_工作总结及计划 2 2" xfId="4791"/>
    <cellStyle name="k_組織架~1_2003年训练月报（3月）_沈" xfId="3111"/>
    <cellStyle name="k_組織架~1_2003年训练月报（3月）_沈 2" xfId="2911"/>
    <cellStyle name="k_組織架~1_2003年训练月报（3月）_沈 2 2" xfId="154"/>
    <cellStyle name="k_組織架~1_2003年训练月报（3月）_沈_工作总结及计划" xfId="2164"/>
    <cellStyle name="k_組織架~1_2003年训练月报（3月）_沈_工作总结及计划 2" xfId="3114"/>
    <cellStyle name="k_組織架~1_2003年训练月报（3月）_沈_工作总结及计划 2 2" xfId="175"/>
    <cellStyle name="k_組織架~1_2003年训练月报（3月）_沈_沈哈" xfId="1056"/>
    <cellStyle name="k_組織架~1_2003年训练月报（3月）_沈_沈哈 2" xfId="4793"/>
    <cellStyle name="k_組織架~1_2003年训练月报（3月）_沈_沈哈 2 2" xfId="4388"/>
    <cellStyle name="k_組織架~1_2003年训练月报（3月）_沈_沈哈_工作总结及计划" xfId="3318"/>
    <cellStyle name="k_組織架~1_2003年训练月报（3月）_沈_沈哈_工作总结及计划 2" xfId="3320"/>
    <cellStyle name="k_組織架~1_2003年训练月报（3月）_沈_沈哈_工作总结及计划 2 2" xfId="3322"/>
    <cellStyle name="k_組織架~1_2003年训练月报（3月）_沈+哈" xfId="2692"/>
    <cellStyle name="k_組織架~1_2003年训练月报（3月）_沈+哈 2" xfId="4794"/>
    <cellStyle name="k_組織架~1_2003年训练月报（3月）_沈+哈 2 2" xfId="4795"/>
    <cellStyle name="k_組織架~1_2003年训练月报（3月）_沈+哈(新）" xfId="4796"/>
    <cellStyle name="k_組織架~1_2003年训练月报（3月）_沈+哈(新） 2" xfId="823"/>
    <cellStyle name="k_組織架~1_2003年训练月报（3月）_沈+哈(新） 2 2" xfId="3575"/>
    <cellStyle name="k_組織架~1_2003年训练月报（3月）_沈+哈(新）_工作总结及计划" xfId="3121"/>
    <cellStyle name="k_組織架~1_2003年训练月报（3月）_沈+哈(新）_工作总结及计划 2" xfId="1721"/>
    <cellStyle name="k_組織架~1_2003年训练月报（3月）_沈+哈(新）_工作总结及计划 2 2" xfId="4799"/>
    <cellStyle name="k_組織架~1_2003年训练月报（3月）_沈+哈(新）4月" xfId="4801"/>
    <cellStyle name="k_組織架~1_2003年训练月报（3月）_沈+哈(新）4月.xls 图表 11" xfId="2742"/>
    <cellStyle name="k_組織架~1_2003年训练月报（3月）_沈+哈(新）4月.xls 图表 23" xfId="3306"/>
    <cellStyle name="k_組織架~1_2003年训练月报（3月）_沈+哈(新）4月.xls 图表 37" xfId="2265"/>
    <cellStyle name="k_組織架~1_2003年训练月报（3月）_沈+哈_工作总结及计划" xfId="1855"/>
    <cellStyle name="k_組織架~1_2003年训练月报（3月）_沈+哈_工作总结及计划 2" xfId="4802"/>
    <cellStyle name="k_組織架~1_2003年训练月报（3月）_沈+哈_工作总结及计划 2 2" xfId="4805"/>
    <cellStyle name="k_組織架~1_2003年训练月报（9月）usr" xfId="2662"/>
    <cellStyle name="k_組織架~1_2003企划功能预算假设1125" xfId="3913"/>
    <cellStyle name="k_組織架~1_2003企划功能预算假设1125_22-34" xfId="4807"/>
    <cellStyle name="k_組織架~1_2003企划功能预算假设1125_28" xfId="4809"/>
    <cellStyle name="k_組織架~1_2003企划功能预算假设1125_28_22-34" xfId="3937"/>
    <cellStyle name="k_組織架~1_2003企划功能预算假设1125_kathy28页" xfId="4811"/>
    <cellStyle name="k_組織架~1_2004-2005A&amp;P預估" xfId="860"/>
    <cellStyle name="k_組織架~1_2004分月量額A&amp;P1105a" xfId="4812"/>
    <cellStyle name="k_組織架~1_2004年财务方针一二DPI" xfId="4813"/>
    <cellStyle name="k_組織架~1_2004年财务方针一二DPI_05方针计划10291" xfId="4815"/>
    <cellStyle name="k_組織架~1_2004年财务方针一二DPI_2004年计划1122" xfId="2500"/>
    <cellStyle name="k_組織架~1_2004年财务方针一二DPI_2004年预算（天津）-第六版" xfId="4368"/>
    <cellStyle name="k_組織架~1_2004年财务方针一二DPI_2004年预算（天津）-第六版_05方针计划10291" xfId="4816"/>
    <cellStyle name="k_組織架~1_2004年财务方针一二DPI_2004年预算（天津）-第六版_2004年计划1122" xfId="1332"/>
    <cellStyle name="k_組織架~1_2004年财务方针一二DPI_2004年预算（天津）-第六版_3-2  天津顶正财务预算20041025" xfId="1014"/>
    <cellStyle name="k_組織架~1_2004年财务方针一二DPI_2004年预算（天津）-第六版_资材事业银行授信-债项统计格式 (2)" xfId="1061"/>
    <cellStyle name="k_組織架~1_2004年财务方针一二DPI_2004年预算（天津）-第三版" xfId="968"/>
    <cellStyle name="k_組織架~1_2004年财务方针一二DPI_2004年预算（天津）-第三版_05方针计划10291" xfId="1498"/>
    <cellStyle name="k_組織架~1_2004年财务方针一二DPI_2004年预算（天津）-第三版_2004年计划1122" xfId="4818"/>
    <cellStyle name="k_組織架~1_2004年财务方针一二DPI_2004年预算（天津）-第三版_3-2  天津顶正财务预算20041025" xfId="4086"/>
    <cellStyle name="k_組織架~1_2004年财务方针一二DPI_2004年预算（天津）-第三版_资材事业银行授信-债项统计格式 (2)" xfId="3805"/>
    <cellStyle name="k_組織架~1_2004年财务方针一二DPI_2004年预算（天津）-第四版" xfId="889"/>
    <cellStyle name="k_組織架~1_2004年财务方针一二DPI_2004年预算（天津）-第四版_05方针计划10291" xfId="1567"/>
    <cellStyle name="k_組織架~1_2004年财务方针一二DPI_2004年预算（天津）-第四版_2004年计划1122" xfId="3541"/>
    <cellStyle name="k_組織架~1_2004年财务方针一二DPI_2004年预算（天津）-第四版_3-2  天津顶正财务预算20041025" xfId="4820"/>
    <cellStyle name="k_組織架~1_2004年财务方针一二DPI_2004年预算（天津）-第四版_资材事业银行授信-债项统计格式 (2)" xfId="4822"/>
    <cellStyle name="k_組織架~1_2004年财务方针一二DPI_2005年现金流量预算（第一版）" xfId="1975"/>
    <cellStyle name="k_組織架~1_2004年财务方针一二DPI_2005年预算（天津）-第六版数值" xfId="4824"/>
    <cellStyle name="k_組織架~1_2004年财务方针一二DPI_2006年天津顶正现金流量预算-第四版051229" xfId="4826"/>
    <cellStyle name="k_組織架~1_2004年财务方针一二DPI_2006年天津顶正预算-第四版051229" xfId="1936"/>
    <cellStyle name="k_組織架~1_2004年财务方针一二DPI_2006年现金流量预算（倒推版）" xfId="2148"/>
    <cellStyle name="k_組織架~1_2004年财务方针一二DPI_2006年现金流量预算（倒推版）2" xfId="4374"/>
    <cellStyle name="k_組織架~1_2004年财务方针一二DPI_2006年现金流量预算（原始版）" xfId="3573"/>
    <cellStyle name="k_組織架~1_2004年财务方针一二DPI_2006年现金流量预算-第三版" xfId="4546"/>
    <cellStyle name="k_組織架~1_2004年财务方针一二DPI_2006年现金流量预算-第四版" xfId="4827"/>
    <cellStyle name="k_組織架~1_2004年财务方针一二DPI_2006年预算1-第二版" xfId="3199"/>
    <cellStyle name="k_組織架~1_2004年财务方针一二DPI_2006年预算-第二版(倒推版)" xfId="1121"/>
    <cellStyle name="k_組織架~1_2004年财务方针一二DPI_2006年预算-第四版" xfId="4828"/>
    <cellStyle name="k_組織架~1_2004年财务方针一二DPI_2006年预算-第四版1" xfId="4279"/>
    <cellStyle name="k_組織架~1_2004年财务方针一二DPI_2006年预算-第一版" xfId="1927"/>
    <cellStyle name="k_組織架~1_2004年财务方针一二DPI_2006年预算-原始版" xfId="4829"/>
    <cellStyle name="k_組織架~1_2004年财务方针一二DPI_2006天津软包预算损益-20051014final" xfId="4806"/>
    <cellStyle name="k_組織架~1_2004年财务方针一二DPI_3-2  天津顶正财务预算20041025" xfId="4832"/>
    <cellStyle name="k_組織架~1_2004年财务方针一二DPI_Book16" xfId="4833"/>
    <cellStyle name="k_組織架~1_2004年财务方针一二DPI_费用比较表" xfId="3623"/>
    <cellStyle name="k_組織架~1_2004年财务方针一二DPI_价量差" xfId="4834"/>
    <cellStyle name="k_組織架~1_2004年财务方针一二DPI_价量差_彩印厂(杭+天)组织架构人力报告20101019" xfId="3979"/>
    <cellStyle name="k_組織架~1_2004年财务方针一二DPI_价量差_新事业&amp;厂组织人力规划报告" xfId="4836"/>
    <cellStyle name="k_組織架~1_2004年财务方针一二DPI_资材事业银行授信-债项统计格式 (2)" xfId="3629"/>
    <cellStyle name="k_組織架~1_2004年度計劃表單(最後版-1)" xfId="4283"/>
    <cellStyle name="k_組織架~1_2004年预算（天津）-第六版" xfId="19"/>
    <cellStyle name="k_組織架~1_2004年预算（天津）-第六版_05方针计划10291" xfId="4837"/>
    <cellStyle name="k_組織架~1_2004年预算（天津）-第六版_2004年计划1122" xfId="4493"/>
    <cellStyle name="k_組織架~1_2005-4配套群报表" xfId="4838"/>
    <cellStyle name="k_組織架~1_2005-4配套群报表 2" xfId="3519"/>
    <cellStyle name="k_組織架~1_2005方針計畫品保" xfId="2334"/>
    <cellStyle name="k_組織架~1_2005年4月资产类" xfId="3492"/>
    <cellStyle name="k_組織架~1_2005年4月资产类 2" xfId="4211"/>
    <cellStyle name="k_組織架~1_2005年4月资产类 2 2" xfId="4601"/>
    <cellStyle name="k_組織架~1_2005年包材" xfId="4839"/>
    <cellStyle name="k_組織架~1_2005年部門費用與方針計劃表單附件2(生技中心)" xfId="596"/>
    <cellStyle name="k_組織架~1_2005年度方針計劃" xfId="4534"/>
    <cellStyle name="k_組織架~1_2005年中研所費用與方針計劃表" xfId="2604"/>
    <cellStyle name="k_組織架~1_2006產品開發計畫-941223更新" xfId="4840"/>
    <cellStyle name="k_組織架~1_2006健字號認證成本" xfId="4588"/>
    <cellStyle name="k_組織架~1_2006新品整合(生技保健組)" xfId="3916"/>
    <cellStyle name="k_組織架~1_2006新品整合(生技保健組)940921" xfId="4841"/>
    <cellStyle name="k_組織架~1_2006新品整合(生技營養組)" xfId="4842"/>
    <cellStyle name="k_組織架~1_2007年度预算规划(第三部分)" xfId="4843"/>
    <cellStyle name="k_組織架~1_22-34" xfId="4844"/>
    <cellStyle name="k_組織架~1_2月教育训练" xfId="4845"/>
    <cellStyle name="k_組織架~1_2月教育训练 2" xfId="2369"/>
    <cellStyle name="k_組織架~1_2月教育训练 2 2" xfId="4645"/>
    <cellStyle name="k_組織架~1_2月教育训练_2006-组织、人力计划" xfId="1626"/>
    <cellStyle name="k_組織架~1_2月教育训练_2006-组织、人力计划 2" xfId="367"/>
    <cellStyle name="k_組織架~1_2月教育训练_2006-组织、人力计划 2 2" xfId="4416"/>
    <cellStyle name="k_組織架~1_2月教育训练_D1.管理科2 10月" xfId="3872"/>
    <cellStyle name="k_組織架~1_2月教育训练_D1.管理科2 10月 2" xfId="4846"/>
    <cellStyle name="k_組織架~1_2月教育训练_D1.管理科2 10月 2 2" xfId="4679"/>
    <cellStyle name="k_組織架~1_3月(2)" xfId="2735"/>
    <cellStyle name="k_組織架~1_3月(2) 2" xfId="2299"/>
    <cellStyle name="k_組織架~1_3月(2) 2 2" xfId="2504"/>
    <cellStyle name="k_組織架~1_3月(2)_工作总结及计划" xfId="4848"/>
    <cellStyle name="k_組織架~1_3月(2)_工作总结及计划 2" xfId="3361"/>
    <cellStyle name="k_組織架~1_3月(2)_工作总结及计划 2 2" xfId="3364"/>
    <cellStyle name="k_組織架~1_3月1" xfId="4357"/>
    <cellStyle name="k_組織架~1_3月1 2" xfId="4849"/>
    <cellStyle name="k_組織架~1_3月1 2 2" xfId="2489"/>
    <cellStyle name="k_組織架~1_3月1_工作总结及计划" xfId="2142"/>
    <cellStyle name="k_組織架~1_3月1_工作总结及计划 2" xfId="2149"/>
    <cellStyle name="k_組織架~1_3月1_工作总结及计划 2 2" xfId="4850"/>
    <cellStyle name="k_組織架~1_4月" xfId="4854"/>
    <cellStyle name="k_組織架~1_92 年06月經營檢討月會(台灣康師傅公司)" xfId="4855"/>
    <cellStyle name="k_組織架~1_92 年06月經營檢討月會(台灣康師傅公司) 2" xfId="1810"/>
    <cellStyle name="k_組織架~1_92 年06月經營檢討月會(台灣康師傅公司)_全顺2009年01月损益表" xfId="3873"/>
    <cellStyle name="k_組織架~1_92 年06月經營檢討月會(台灣康師傅公司)_全顺2009年02月损益表" xfId="4064"/>
    <cellStyle name="k_組織架~1_92 年08月經營檢討月會(台灣康師傅公司)" xfId="746"/>
    <cellStyle name="k_組織架~1_92 年08月經營檢討月會(台灣康師傅公司) 2" xfId="4319"/>
    <cellStyle name="k_組織架~1_92 年08月經營檢討月會(台灣康師傅公司)_全顺2009年01月损益表" xfId="4858"/>
    <cellStyle name="k_組織架~1_92 年08月經營檢討月會(台灣康師傅公司)_全顺2009年02月损益表" xfId="4859"/>
    <cellStyle name="k_組織架~1_92 年12月經營檢討月會(台灣康師傅公司)" xfId="4861"/>
    <cellStyle name="k_組織架~1_92 年12月經營檢討月會(台灣康師傅公司) 2" xfId="30"/>
    <cellStyle name="k_組織架~1_92 年12月經營檢討月會(台灣康師傅公司)_全顺2009年01月损益表" xfId="4863"/>
    <cellStyle name="k_組織架~1_92 年12月經營檢討月會(台灣康師傅公司)_全顺2009年02月损益表" xfId="4865"/>
    <cellStyle name="k_組織架~1_93 03る竒犁浪癚る穦(芖眃畍撑そ)" xfId="4866"/>
    <cellStyle name="k_組織架~1_93 03る竒犁浪癚る穦(芖眃畍撑そ) 2" xfId="4867"/>
    <cellStyle name="k_組織架~1_93 03る竒犁浪癚る穦(芖眃畍撑そ)_全顺2009年01月损益表" xfId="3791"/>
    <cellStyle name="k_組織架~1_93 03る竒犁浪癚る穦(芖眃畍撑そ)_全顺2009年02月损益表" xfId="4868"/>
    <cellStyle name="k_組織架~1_93 年01月經營檢討月會(台灣康師傅公司)" xfId="4650"/>
    <cellStyle name="k_組織架~1_93 年01月經營檢討月會(台灣康師傅公司) 2" xfId="2357"/>
    <cellStyle name="k_組織架~1_93 年01月經營檢討月會(台灣康師傅公司)_全顺2009年01月损益表" xfId="2648"/>
    <cellStyle name="k_組織架~1_93 年01月經營檢討月會(台灣康師傅公司)_全顺2009年02月损益表" xfId="4335"/>
    <cellStyle name="k_組織架~1_93 年02月經營檢討月會(台灣康師傅公司)" xfId="4869"/>
    <cellStyle name="k_組織架~1_93 年02月經營檢討月會(台灣康師傅公司) 2" xfId="4872"/>
    <cellStyle name="k_組織架~1_93 年02月經營檢討月會(台灣康師傅公司)_全顺2009年01月损益表" xfId="2139"/>
    <cellStyle name="k_組織架~1_93 年02月經營檢討月會(台灣康師傅公司)_全顺2009年02月损益表" xfId="3720"/>
    <cellStyle name="k_組織架~1_93 年05月經營檢討月會(台灣康師傅公司)" xfId="4873"/>
    <cellStyle name="k_組織架~1_93 年05月經營檢討月會(台灣康師傅公司) 2" xfId="3667"/>
    <cellStyle name="k_組織架~1_93 年05月經營檢討月會(台灣康師傅公司)_全顺2009年01月损益表" xfId="3660"/>
    <cellStyle name="k_組織架~1_93 年05月經營檢討月會(台灣康師傅公司)_全顺2009年02月损益表" xfId="4875"/>
    <cellStyle name="k_組織架~1_93 年06月經營檢討月會(台灣康師傅公司)" xfId="4877"/>
    <cellStyle name="k_組織架~1_93 年06月經營檢討月會(台灣康師傅公司) 2" xfId="4878"/>
    <cellStyle name="k_組織架~1_93 年06月經營檢討月會(台灣康師傅公司)_全顺2009年01月损益表" xfId="3633"/>
    <cellStyle name="k_組織架~1_93 年06月經營檢討月會(台灣康師傅公司)_全顺2009年02月损益表" xfId="1501"/>
    <cellStyle name="k_組織架~1_93 年07月經營檢討月會(台灣康師傅公司)" xfId="4879"/>
    <cellStyle name="k_組織架~1_93 年07月經營檢討月會(台灣康師傅公司) 2" xfId="4881"/>
    <cellStyle name="k_組織架~1_93 年07月經營檢討月會(台灣康師傅公司)_全顺2009年01月损益表" xfId="1120"/>
    <cellStyle name="k_組織架~1_93 年07月經營檢討月會(台灣康師傅公司)_全顺2009年02月损益表" xfId="62"/>
    <cellStyle name="k_組織架~1_93 年08月經營檢討月會(台灣康師傅公司)" xfId="4885"/>
    <cellStyle name="k_組織架~1_93 年08月經營檢討月會(台灣康師傅公司) 2" xfId="618"/>
    <cellStyle name="k_組織架~1_93 年08月經營檢討月會(台灣康師傅公司)_全顺2009年01月损益表" xfId="4188"/>
    <cellStyle name="k_組織架~1_93 年08月經營檢討月會(台灣康師傅公司)_全顺2009年02月损益表" xfId="4742"/>
    <cellStyle name="k_組織架~1_93 年09月經營檢討月會(台灣康師傅公司)" xfId="4221"/>
    <cellStyle name="k_組織架~1_93 年09月經營檢討月會(台灣康師傅公司) 2" xfId="4887"/>
    <cellStyle name="k_組織架~1_93 年09月經營檢討月會(台灣康師傅公司)_全顺2009年01月损益表" xfId="4888"/>
    <cellStyle name="k_組織架~1_93 年09月經營檢討月會(台灣康師傅公司)_全顺2009年02月损益表" xfId="3724"/>
    <cellStyle name="k_組織架~1_93年06月經營檢討會-人資部" xfId="4891"/>
    <cellStyle name="k_組織架~1_93年06月經營檢討會-人資部 2" xfId="4892"/>
    <cellStyle name="k_組織架~1_93年06月經營檢討會-人資部_05年4月盛祥月报(损益)" xfId="2411"/>
    <cellStyle name="k_組織架~1_93年06月經營檢討會-人資部_05年4月盛祥月报(损益) 2" xfId="2624"/>
    <cellStyle name="k_組織架~1_93年06月經營檢討會-人資部_B 财会本部20050304" xfId="4893"/>
    <cellStyle name="k_組織架~1_93年06月經營檢討會-人資部_B 财会本部20050304 2" xfId="4895"/>
    <cellStyle name="k_組織架~1_93年06月經營檢討會-人資部_B 财会本部20050304_200708成本" xfId="4896"/>
    <cellStyle name="k_組織架~1_93年06月經營檢討會-人資部_B 财会本部20050304_200812成本" xfId="2829"/>
    <cellStyle name="k_組織架~1_93年06月經營檢討會-人資部_B 财会本部20050304_成本2006.03" xfId="1082"/>
    <cellStyle name="k_組織架~1_93年06月經營檢討會-人資部_B 财会本部20050304_成本2006.04" xfId="4900"/>
    <cellStyle name="k_組織架~1_93年06月經營檢討會-人資部_B 财会本部20050304_成本2006.06" xfId="4901"/>
    <cellStyle name="k_組織架~1_93年06月經營檢討會-人資部_B 财会本部20050304_成本2006.08" xfId="4903"/>
    <cellStyle name="k_組織架~1_93年06月經營檢討會-人資部_B 财会本部20050304_成本2006.09" xfId="4906"/>
    <cellStyle name="k_組織架~1_93年06月經營檢討會-人資部_B 财会本部20050304_成本2007.02" xfId="4910"/>
    <cellStyle name="k_組織架~1_93年06月經營檢討會-人資部_B 财会本部20050304_复件 200811成本" xfId="3290"/>
    <cellStyle name="k_組織架~1_93年06月經營檢討會-人資部_B 财会本部20050304_全顺2009年01月损益表" xfId="3291"/>
    <cellStyle name="k_組織架~1_93年06月經營檢討會-人資部_B 财会本部20050304_全顺2009年02月损益表" xfId="3265"/>
    <cellStyle name="k_組織架~1_93年06月經營檢討會-人資部_B 财会本部20050304_全顺生产制费0901成本" xfId="4911"/>
    <cellStyle name="k_組織架~1_93年06月經營檢討會-人資部_B 财会本部20050304_制造费用-累计" xfId="214"/>
    <cellStyle name="k_組織架~1_93年06月經營檢討會-人資部_附件一后三个月损益预估" xfId="4912"/>
    <cellStyle name="k_組織架~1_93年06月經營檢討會-人資部_附件一后三个月损益预估 2" xfId="610"/>
    <cellStyle name="k_組織架~1_93年06月經營檢討會-人資部_附件一后三个月损益预估_全顺2009年01月损益表" xfId="3390"/>
    <cellStyle name="k_組織架~1_93年06月經營檢討會-人資部_附件一后三个月损益预估_全顺2009年02月损益表" xfId="3231"/>
    <cellStyle name="k_組織架~1_93年06月經營檢討會-人資部_复件 盛祥月报（05-05）损益数值" xfId="4913"/>
    <cellStyle name="k_組織架~1_93年06月經營檢討會-人資部_复件 盛祥月报（05-05）损益数值_200708成本" xfId="4914"/>
    <cellStyle name="k_組織架~1_93年06月經營檢討會-人資部_复件 盛祥月报（05-05）损益数值_200812成本" xfId="83"/>
    <cellStyle name="k_組織架~1_93年06月經營檢討會-人資部_复件 盛祥月报（05-05）损益数值_成本2006.03" xfId="4915"/>
    <cellStyle name="k_組織架~1_93年06月經營檢討會-人資部_复件 盛祥月报（05-05）损益数值_成本2006.04" xfId="4148"/>
    <cellStyle name="k_組織架~1_93年06月經營檢討會-人資部_复件 盛祥月报（05-05）损益数值_成本2006.06" xfId="4917"/>
    <cellStyle name="k_組織架~1_93年06月經營檢討會-人資部_复件 盛祥月报（05-05）损益数值_成本2006.08" xfId="2683"/>
    <cellStyle name="k_組織架~1_93年06月經營檢討會-人資部_复件 盛祥月报（05-05）损益数值_成本2006.09" xfId="3497"/>
    <cellStyle name="k_組織架~1_93年06月經營檢討會-人資部_复件 盛祥月报（05-05）损益数值_成本2007.02" xfId="3883"/>
    <cellStyle name="k_組織架~1_93年06月經營檢討會-人資部_复件 盛祥月报（05-05）损益数值_复件 200811成本" xfId="1946"/>
    <cellStyle name="k_組織架~1_93年06月經營檢討會-人資部_复件 盛祥月报（05-05）损益数值_全顺生产制费0901成本" xfId="4587"/>
    <cellStyle name="k_組織架~1_93年06月經營檢討會-人資部_复件 盛祥月报（05-05）损益数值_制造费用-累计" xfId="2371"/>
    <cellStyle name="k_組織架~1_93年06月經營檢討會-人資部_全顺2009年01月损益表" xfId="4704"/>
    <cellStyle name="k_組織架~1_93年06月經營檢討會-人資部_全顺2009年02月损益表" xfId="3636"/>
    <cellStyle name="k_組織架~1_93年06月經營檢討會-人資部_盛祥月报（05-05）损益" xfId="2609"/>
    <cellStyle name="k_組織架~1_93年06月經營檢討會-人資部_盛祥月报（05-05）损益 2" xfId="3578"/>
    <cellStyle name="k_組織架~1_93年06月經營檢討會-人資部_盛祥月报（05-05）损益_200708成本" xfId="2600"/>
    <cellStyle name="k_組織架~1_93年06月經營檢討會-人資部_盛祥月报（05-05）损益_200812成本" xfId="4918"/>
    <cellStyle name="k_組織架~1_93年06月經營檢討會-人資部_盛祥月报（05-05）损益_成本2006.03" xfId="4032"/>
    <cellStyle name="k_組織架~1_93年06月經營檢討會-人資部_盛祥月报（05-05）损益_成本2006.04" xfId="4919"/>
    <cellStyle name="k_組織架~1_93年06月經營檢討會-人資部_盛祥月报（05-05）损益_成本2006.06" xfId="3298"/>
    <cellStyle name="k_組織架~1_93年06月經營檢討會-人資部_盛祥月报（05-05）损益_成本2006.08" xfId="4920"/>
    <cellStyle name="k_組織架~1_93年06月經營檢討會-人資部_盛祥月报（05-05）损益_成本2006.09" xfId="4921"/>
    <cellStyle name="k_組織架~1_93年06月經營檢討會-人資部_盛祥月报（05-05）损益_成本2007.02" xfId="3539"/>
    <cellStyle name="k_組織架~1_93年06月經營檢討會-人資部_盛祥月报（05-05）损益_复件 200811成本" xfId="3909"/>
    <cellStyle name="k_組織架~1_93年06月經營檢討會-人資部_盛祥月报（05-05）损益_全顺2009年01月损益表" xfId="679"/>
    <cellStyle name="k_組織架~1_93年06月經營檢討會-人資部_盛祥月报（05-05）损益_全顺2009年02月损益表" xfId="3196"/>
    <cellStyle name="k_組織架~1_93年06月經營檢討會-人資部_盛祥月报（05-05）损益_全顺生产制费0901成本" xfId="4925"/>
    <cellStyle name="k_組織架~1_93年06月經營檢討會-人資部_盛祥月报（05-05）损益_制造费用-累计" xfId="3336"/>
    <cellStyle name="k_組織架~1_93年06月經營檢討會-人資部_盛祥月报（05-06）损益" xfId="3312"/>
    <cellStyle name="k_組織架~1_93年06月經營檢討會-人資部_盛祥月报（05-06）损益_200708成本" xfId="4926"/>
    <cellStyle name="k_組織架~1_93年06月經營檢討會-人資部_盛祥月报（05-06）损益_200812成本" xfId="3324"/>
    <cellStyle name="k_組織架~1_93年06月經營檢討會-人資部_盛祥月报（05-06）损益_成本2006.03" xfId="2394"/>
    <cellStyle name="k_組織架~1_93年06月經營檢討會-人資部_盛祥月报（05-06）损益_成本2006.04" xfId="4928"/>
    <cellStyle name="k_組織架~1_93年06月經營檢討會-人資部_盛祥月报（05-06）损益_成本2006.06" xfId="4411"/>
    <cellStyle name="k_組織架~1_93年06月經營檢討會-人資部_盛祥月报（05-06）损益_成本2006.08" xfId="4073"/>
    <cellStyle name="k_組織架~1_93年06月經營檢討會-人資部_盛祥月报（05-06）损益_成本2006.09" xfId="4684"/>
    <cellStyle name="k_組織架~1_93年06月經營檢討會-人資部_盛祥月报（05-06）损益_成本2007.02" xfId="4930"/>
    <cellStyle name="k_組織架~1_93年06月經營檢討會-人資部_盛祥月报（05-06）损益_复件 200811成本" xfId="4153"/>
    <cellStyle name="k_組織架~1_93年06月經營檢討會-人資部_盛祥月报（05-06）损益_全顺生产制费0901成本" xfId="558"/>
    <cellStyle name="k_組織架~1_93年06月經營檢討會-人資部_盛祥月报（05-06）损益_制造费用-累计" xfId="3029"/>
    <cellStyle name="k_組織架~1_93預估(營)" xfId="1966"/>
    <cellStyle name="k_組織架~1_94年部門費用與方針計劃審查表單" xfId="3927"/>
    <cellStyle name="k_組織架~1_94年中研方針計劃表" xfId="587"/>
    <cellStyle name="k_組織架~1_9月华东月报" xfId="1710"/>
    <cellStyle name="k_組織架~1_9月华东月报 2" xfId="4931"/>
    <cellStyle name="k_組織架~1_9月华东月报 2 2" xfId="2425"/>
    <cellStyle name="k_組織架~1_9月华东月报_2006-组织、人力计划" xfId="4934"/>
    <cellStyle name="k_組織架~1_9月华东月报_2006-组织、人力计划 2" xfId="862"/>
    <cellStyle name="k_組織架~1_9月华东月报_2006-组织、人力计划 2 2" xfId="4935"/>
    <cellStyle name="k_組織架~1_9月华东月报_D1.管理科2 10月" xfId="85"/>
    <cellStyle name="k_組織架~1_9月华东月报_D1.管理科2 10月 2" xfId="4937"/>
    <cellStyle name="k_組織架~1_9月华东月报_D1.管理科2 10月 2 2" xfId="4941"/>
    <cellStyle name="k_組織架~1_A2季度" xfId="4943"/>
    <cellStyle name="k_組織架~1_A饮品训练实施达成表5月" xfId="4944"/>
    <cellStyle name="k_組織架~1_A饮品训练实施达成表5月 2" xfId="4729"/>
    <cellStyle name="k_組織架~1_A饮品训练实施达成表5月 2 2" xfId="4947"/>
    <cellStyle name="k_組織架~1_A饮品训练实施达成表5月_工作总结及计划" xfId="151"/>
    <cellStyle name="k_組織架~1_A饮品训练实施达成表5月_工作总结及计划 2" xfId="4419"/>
    <cellStyle name="k_組織架~1_A饮品训练实施达成表5月_工作总结及计划 2 2" xfId="4899"/>
    <cellStyle name="k_組織架~1_B-4 资产类" xfId="2782"/>
    <cellStyle name="k_組織架~1_B-4 资产类 2" xfId="4949"/>
    <cellStyle name="k_組織架~1_B-4 资产类 2 2" xfId="326"/>
    <cellStyle name="k_組織架~1_Book1" xfId="4950"/>
    <cellStyle name="k_組織架~1_Book1 (10)" xfId="3193"/>
    <cellStyle name="k_組織架~1_Book1 (10) 2" xfId="4952"/>
    <cellStyle name="k_組織架~1_Book1 (12)" xfId="4953"/>
    <cellStyle name="k_組織架~1_Book1 (12) 2" xfId="3814"/>
    <cellStyle name="k_組織架~1_Book1 (12) 2 2" xfId="4954"/>
    <cellStyle name="k_組織架~1_Book1 (3)" xfId="1351"/>
    <cellStyle name="k_組織架~1_Book1 (3) 2" xfId="1747"/>
    <cellStyle name="k_組織架~1_Book1 (4)" xfId="652"/>
    <cellStyle name="k_組織架~1_Book1 (4) 2" xfId="3531"/>
    <cellStyle name="k_組織架~1_Book1 (5)" xfId="4955"/>
    <cellStyle name="k_組織架~1_Book1 (5) 2" xfId="165"/>
    <cellStyle name="k_組織架~1_Book1 (5) 2 2" xfId="4956"/>
    <cellStyle name="k_組織架~1_Book1 (7)" xfId="830"/>
    <cellStyle name="k_組織架~1_Book1 (7) 2" xfId="3761"/>
    <cellStyle name="k_組織架~1_Book1 (7) 2 2" xfId="2344"/>
    <cellStyle name="k_組織架~1_Book1 2" xfId="4959"/>
    <cellStyle name="k_組織架~1_Book1_1" xfId="915"/>
    <cellStyle name="k_組織架~1_Book1_2005年包材" xfId="2275"/>
    <cellStyle name="k_組織架~1_Book1_2005年部門費用與方針計劃表單附件2(生技中心)" xfId="4960"/>
    <cellStyle name="k_組織架~1_Book1_2005年度方針計劃" xfId="4961"/>
    <cellStyle name="k_組織架~1_Book1_2005年中研所費用與方針計劃表" xfId="1338"/>
    <cellStyle name="k_組織架~1_Book1_2006產品開發計畫-941223更新" xfId="4176"/>
    <cellStyle name="k_組織架~1_Book1_2006健字號認證成本" xfId="4962"/>
    <cellStyle name="k_組織架~1_Book1_2006新品整合(生技保健組)" xfId="4963"/>
    <cellStyle name="k_組織架~1_Book1_2006新品整合(生技保健組)940921" xfId="4527"/>
    <cellStyle name="k_組織架~1_Book1_2006新品整合(生技營養組)" xfId="4964"/>
    <cellStyle name="k_組織架~1_Book1_94年部門費用與方針計劃審查表單" xfId="276"/>
    <cellStyle name="k_組織架~1_Book1_94年中研方針計劃表" xfId="4967"/>
    <cellStyle name="k_組織架~1_Book1_Book2(1)" xfId="1209"/>
    <cellStyle name="k_組織架~1_Book1_workshop2006生技方針計劃" xfId="4968"/>
    <cellStyle name="k_組織架~1_Book1_workshop2006生技方針計劃1213test" xfId="1907"/>
    <cellStyle name="k_組織架~1_Book1_workshop2006生技方針計劃941108" xfId="4971"/>
    <cellStyle name="k_組織架~1_Book1_workshop總結表格-940930" xfId="2464"/>
    <cellStyle name="k_組織架~1_Book1_杭州生产处1月" xfId="4972"/>
    <cellStyle name="k_組織架~1_Book1_年度計劃表單-2005(琰青)" xfId="4974"/>
    <cellStyle name="k_組織架~1_Book1_年度計劃表單-2005生技保健1029" xfId="1453"/>
    <cellStyle name="k_組織架~1_Book1_年度計劃表單-2006(中研所開發一部報告)951108" xfId="4976"/>
    <cellStyle name="k_組織架~1_Book1_年度計劃表單-2006-頒布版" xfId="4978"/>
    <cellStyle name="k_組織架~1_Book1_外食_業通新品題目初案表" xfId="4981"/>
    <cellStyle name="k_組織架~1_Book1_新品會議內容討論20051208" xfId="1324"/>
    <cellStyle name="k_組織架~1_Book1_新品題目初案941003-開發一部" xfId="4314"/>
    <cellStyle name="k_組織架~1_Book1_研發月會9月(生技中心)" xfId="4982"/>
    <cellStyle name="k_組織架~1_Book1_制费" xfId="4984"/>
    <cellStyle name="k_組織架~1_Book1_中研20~1" xfId="4789"/>
    <cellStyle name="k_組織架~1_Book11" xfId="4050"/>
    <cellStyle name="k_組織架~1_Book11 2" xfId="1584"/>
    <cellStyle name="k_組織架~1_Book11 2 2" xfId="2644"/>
    <cellStyle name="k_組織架~1_Book11_工作总结及计划" xfId="511"/>
    <cellStyle name="k_組織架~1_Book11_工作总结及计划 2" xfId="18"/>
    <cellStyle name="k_組織架~1_Book11_工作总结及计划 2 2" xfId="4986"/>
    <cellStyle name="k_組織架~1_Book2" xfId="4989"/>
    <cellStyle name="k_組織架~1_Book2 2" xfId="4990"/>
    <cellStyle name="k_組織架~1_Book2(1)" xfId="4992"/>
    <cellStyle name="k_組織架~1_book2_2-财会-损益类-1-彩印事业部-2009年5月" xfId="4993"/>
    <cellStyle name="k_組織架~1_Book2_Book2(1)" xfId="1442"/>
    <cellStyle name="k_組織架~1_book2_顶峰2006年01月-损益附表" xfId="4996"/>
    <cellStyle name="k_組織架~1_Book2_附件2-预算产量" xfId="23"/>
    <cellStyle name="k_組織架~1_Book2_附件4-变动费用" xfId="762"/>
    <cellStyle name="k_組織架~1_Book2_杭州生产处1月" xfId="2951"/>
    <cellStyle name="k_組織架~1_book2_全顺2009年01月损益表" xfId="4302"/>
    <cellStyle name="k_組織架~1_book2_全顺2009年02月损益表" xfId="4473"/>
    <cellStyle name="k_組織架~1_book2_制费" xfId="4999"/>
    <cellStyle name="k_組織架~1_Book3" xfId="4497"/>
    <cellStyle name="k_組織架~1_Book3 2" xfId="2010"/>
    <cellStyle name="k_組織架~1_Book3 2 2" xfId="380"/>
    <cellStyle name="k_組織架~1_Book4" xfId="5000"/>
    <cellStyle name="k_組織架~1_Book7" xfId="4224"/>
    <cellStyle name="k_組織架~1_Book7 2" xfId="5002"/>
    <cellStyle name="k_組織架~1_Book7 2 2" xfId="5005"/>
    <cellStyle name="k_組織架~1_Book8" xfId="4418"/>
    <cellStyle name="k_組織架~1_Book8 2" xfId="4898"/>
    <cellStyle name="k_組織架~1_Book8 2 2" xfId="5006"/>
    <cellStyle name="k_組織架~1_Business_Review表格" xfId="4391"/>
    <cellStyle name="k_組織架~1_Business_Review表格_07_01_01_中研所940114" xfId="5008"/>
    <cellStyle name="k_組織架~1_Business_Review表格_2004年年度計劃表格(開發一部)" xfId="5009"/>
    <cellStyle name="k_組織架~1_Business_Review表格_2004年年度計劃表格(開發一部)921126" xfId="5010"/>
    <cellStyle name="k_組織架~1_Business_Review表格_2005 KPI-940118" xfId="131"/>
    <cellStyle name="k_組織架~1_Business_Review表格_2005產品技術計畫 - 全" xfId="5013"/>
    <cellStyle name="k_組織架~1_Business_Review表格_2005年部門費用與方針計劃表單附件2(生技中心)" xfId="174"/>
    <cellStyle name="k_組織架~1_Business_Review表格_2005年預算差異說明" xfId="5014"/>
    <cellStyle name="k_組織架~1_Business_Review表格_2005年中研所費用與方針計劃表" xfId="5016"/>
    <cellStyle name="k_組織架~1_Business_Review表格_2005新品及改良品目標(生技中心)" xfId="5017"/>
    <cellStyle name="k_組織架~1_Business_Review表格_93年度調味品組方針計劃二1110" xfId="4049"/>
    <cellStyle name="k_組織架~1_Business_Review表格_93年方針計劃一" xfId="5018"/>
    <cellStyle name="k_組織架~1_Business_Review表格_941116組織" xfId="2505"/>
    <cellStyle name="k_組織架~1_Business_Review表格_94年中研方針計劃表" xfId="1548"/>
    <cellStyle name="k_組織架~1_Business_Review表格_94年中研所方針,組織,預算" xfId="5020"/>
    <cellStyle name="k_組織架~1_Business_Review表格_94年組織及中研所費用" xfId="1663"/>
    <cellStyle name="k_組織架~1_Business_Review表格_Book1" xfId="5021"/>
    <cellStyle name="k_組織架~1_Business_Review表格_年度計劃表單-2004開發一部" xfId="2746"/>
    <cellStyle name="k_組織架~1_Business_Review表格_年度計劃表單-2005(陳湘中)(參考)" xfId="5022"/>
    <cellStyle name="k_組織架~1_Business_Review表格_年度計劃表單-2005(所長)" xfId="366"/>
    <cellStyle name="k_組織架~1_Business_Review表格_年度計劃表單-2005(琰青)" xfId="4533"/>
    <cellStyle name="k_組織架~1_Business_Review表格_年度計劃表單-2005-0927" xfId="5023"/>
    <cellStyle name="k_組織架~1_Business_Review表格_鮮食-年度計劃表單-2005(陳湘中)(確認)" xfId="635"/>
    <cellStyle name="k_組織架~1_Business_Review表格_新品改良品目標" xfId="5024"/>
    <cellStyle name="k_組織架~1_Business_Review表格_新品改良品目標(開發三)2005" xfId="4043"/>
    <cellStyle name="k_組織架~1_Business_Review表格_新品改良品目標-一部" xfId="4643"/>
    <cellStyle name="k_組織架~1_Business_Review表格_業通中研所年度計畫表單-2005" xfId="5026"/>
    <cellStyle name="k_組織架~1_Business_Review表格_業通中研所年度計畫表單-2005(確認)" xfId="4077"/>
    <cellStyle name="k_組織架~1_Business_Review表格_業通-中研所年度計畫表單-2005(確認)" xfId="5027"/>
    <cellStyle name="k_組織架~1_Business_Review表格_業通-中研所年度計畫表單-2005(確認)(1)" xfId="5029"/>
    <cellStyle name="k_組織架~1_Business_Review表格_中研20~1" xfId="5007"/>
    <cellStyle name="k_組織架~1_C沈阳2005年预算董事会版0124-3" xfId="5032"/>
    <cellStyle name="k_組織架~1_DATA" xfId="5033"/>
    <cellStyle name="k_組織架~1_WORKSHOP - HF sales and A&amp;P" xfId="2192"/>
    <cellStyle name="k_組織架~1_WORKSHOP - Nutrition" xfId="4966"/>
    <cellStyle name="k_組織架~1_WORKSHOP - Nutrition1029" xfId="5034"/>
    <cellStyle name="k_組織架~1_workshop2006生技方針計劃" xfId="5036"/>
    <cellStyle name="k_組織架~1_workshop2006生技方針計劃1213test" xfId="5038"/>
    <cellStyle name="k_組織架~1_workshop2006生技方針計劃941108" xfId="5039"/>
    <cellStyle name="k_組織架~1_WORKSHOP表格" xfId="1040"/>
    <cellStyle name="k_組織架~1_WORKSHOP表格_2005年包材" xfId="1616"/>
    <cellStyle name="k_組織架~1_WORKSHOP表格_2005年部門費用與方針計劃表單附件2(生技中心)" xfId="4909"/>
    <cellStyle name="k_組織架~1_WORKSHOP表格_2005年度方針計劃" xfId="4550"/>
    <cellStyle name="k_組織架~1_WORKSHOP表格_2005年中研所費用與方針計劃表" xfId="5041"/>
    <cellStyle name="k_組織架~1_WORKSHOP表格_2006產品開發計畫-941223更新" xfId="5044"/>
    <cellStyle name="k_組織架~1_WORKSHOP表格_2006健字號認證成本" xfId="707"/>
    <cellStyle name="k_組織架~1_WORKSHOP表格_2006新品整合(生技保健組)" xfId="1547"/>
    <cellStyle name="k_組織架~1_WORKSHOP表格_2006新品整合(生技保健組)940921" xfId="2073"/>
    <cellStyle name="k_組織架~1_WORKSHOP表格_2006新品整合(生技營養組)" xfId="4469"/>
    <cellStyle name="k_組織架~1_WORKSHOP表格_94年部門費用與方針計劃審查表單" xfId="5047"/>
    <cellStyle name="k_組織架~1_WORKSHOP表格_94年中研方針計劃表" xfId="4020"/>
    <cellStyle name="k_組織架~1_WORKSHOP表格_workshop2006生技方針計劃" xfId="5050"/>
    <cellStyle name="k_組織架~1_WORKSHOP表格_workshop2006生技方針計劃1213test" xfId="439"/>
    <cellStyle name="k_組織架~1_WORKSHOP表格_workshop2006生技方針計劃941108" xfId="4491"/>
    <cellStyle name="k_組織架~1_WORKSHOP表格_workshop總結表格-940930" xfId="1737"/>
    <cellStyle name="k_組織架~1_WORKSHOP表格_年度計劃表單-2005(琰青)" xfId="4234"/>
    <cellStyle name="k_組織架~1_WORKSHOP表格_年度計劃表單-2005生技保健1029" xfId="5051"/>
    <cellStyle name="k_組織架~1_WORKSHOP表格_年度計劃表單-2006(中研所開發一部報告)951108" xfId="3590"/>
    <cellStyle name="k_組織架~1_WORKSHOP表格_年度計劃表單-2006-頒布版" xfId="3768"/>
    <cellStyle name="k_組織架~1_WORKSHOP表格_外食_業通新品題目初案表" xfId="5043"/>
    <cellStyle name="k_組織架~1_WORKSHOP表格_新品會議內容討論20051208" xfId="22"/>
    <cellStyle name="k_組織架~1_WORKSHOP表格_新品題目初案941003-開發一部" xfId="4530"/>
    <cellStyle name="k_組織架~1_WORKSHOP表格_研發月會9月(生技中心)" xfId="5053"/>
    <cellStyle name="k_組織架~1_WORKSHOP表格_中研20~1" xfId="5054"/>
    <cellStyle name="k_組織架~1_WORKSHOP表格1028" xfId="5055"/>
    <cellStyle name="k_組織架~1_WORKSHOP表格1028_2002年WORKSHOP - Nutrition" xfId="4995"/>
    <cellStyle name="k_組織架~1_WORKSHOP表格1028_WORKSHOP - (Justin)" xfId="5058"/>
    <cellStyle name="k_組織架~1_WORKSHOP表格1028_WORKSHOP to CEO - Nutrition &amp; A-UP 1031" xfId="5059"/>
    <cellStyle name="k_組織架~1_WORKSHOP表格1028_營養品中期發展策略 1111" xfId="5061"/>
    <cellStyle name="k_組織架~1_workshop總結表格-940930" xfId="5066"/>
    <cellStyle name="k_組織架~1_本期报表KPI达成状况" xfId="2247"/>
    <cellStyle name="k_組織架~1_本期报表KPI达成状况_纸箱事业11月合并表" xfId="5068"/>
    <cellStyle name="k_組織架~1_本期报表KPI达成状况_纸箱事业管理费用公司别比较表" xfId="266"/>
    <cellStyle name="k_組織架~1_本期报表KPI达成状况_纸箱事业制造费用公司别比较" xfId="5069"/>
    <cellStyle name="k_組織架~1_部门别人力统计" xfId="2327"/>
    <cellStyle name="k_組織架~1_部门别人力统计 2" xfId="921"/>
    <cellStyle name="k_組織架~1_部门别人力统计_附件2-预算产量" xfId="1586"/>
    <cellStyle name="k_組織架~1_部门别人力统计_附件4-变动费用" xfId="2067"/>
    <cellStyle name="k_組織架~1_調味品部" xfId="5070"/>
    <cellStyle name="k_組織架~1_調味品部_07_01_01_中研所940114" xfId="5071"/>
    <cellStyle name="k_組織架~1_調味品部_2004年年度計劃表格(開發一部)" xfId="887"/>
    <cellStyle name="k_組織架~1_調味品部_2004年年度計劃表格(開發一部)921126" xfId="5072"/>
    <cellStyle name="k_組織架~1_調味品部_2005 KPI-940118" xfId="5073"/>
    <cellStyle name="k_組織架~1_調味品部_2005產品技術計畫 - 全" xfId="4140"/>
    <cellStyle name="k_組織架~1_調味品部_2005年部門費用與方針計劃表單附件2(生技中心)" xfId="3900"/>
    <cellStyle name="k_組織架~1_調味品部_2005年預算差異說明" xfId="5074"/>
    <cellStyle name="k_組織架~1_調味品部_2005年中研所費用與方針計劃表" xfId="5076"/>
    <cellStyle name="k_組織架~1_調味品部_2005新品及改良品目標(生技中心)" xfId="1910"/>
    <cellStyle name="k_組織架~1_調味品部_93年度調味品組方針計劃二1110" xfId="1237"/>
    <cellStyle name="k_組織架~1_調味品部_93年方針計劃一" xfId="1143"/>
    <cellStyle name="k_組織架~1_調味品部_941116組織" xfId="5077"/>
    <cellStyle name="k_組織架~1_調味品部_94年中研方針計劃表" xfId="5078"/>
    <cellStyle name="k_組織架~1_調味品部_94年中研所方針,組織,預算" xfId="5079"/>
    <cellStyle name="k_組織架~1_調味品部_94年組織及中研所費用" xfId="881"/>
    <cellStyle name="k_組織架~1_調味品部_Book1" xfId="3569"/>
    <cellStyle name="k_組織架~1_調味品部_年度計劃表單-2004開發一部" xfId="3800"/>
    <cellStyle name="k_組織架~1_調味品部_年度計劃表單-2005(陳湘中)(參考)" xfId="5081"/>
    <cellStyle name="k_組織架~1_調味品部_年度計劃表單-2005(所長)" xfId="2099"/>
    <cellStyle name="k_組織架~1_調味品部_年度計劃表單-2005(琰青)" xfId="5082"/>
    <cellStyle name="k_組織架~1_調味品部_年度計劃表單-2005-0927" xfId="5083"/>
    <cellStyle name="k_組織架~1_調味品部_鮮食-年度計劃表單-2005(陳湘中)(確認)" xfId="5087"/>
    <cellStyle name="k_組織架~1_調味品部_新品改良品目標" xfId="2866"/>
    <cellStyle name="k_組織架~1_調味品部_新品改良品目標(開發三)2005" xfId="2737"/>
    <cellStyle name="k_組織架~1_調味品部_新品改良品目標-一部" xfId="4951"/>
    <cellStyle name="k_組織架~1_調味品部_業通中研所年度計畫表單-2005" xfId="1318"/>
    <cellStyle name="k_組織架~1_調味品部_業通中研所年度計畫表單-2005(確認)" xfId="1462"/>
    <cellStyle name="k_組織架~1_調味品部_業通-中研所年度計畫表單-2005(確認)" xfId="5004"/>
    <cellStyle name="k_組織架~1_調味品部_業通-中研所年度計畫表單-2005(確認)(1)" xfId="1349"/>
    <cellStyle name="k_組織架~1_調味品部_中研20~1" xfId="5088"/>
    <cellStyle name="k_組織架~1_附件2-预算产量" xfId="748"/>
    <cellStyle name="k_組織架~1_附件4-变动费用" xfId="5089"/>
    <cellStyle name="k_組織架~1_公司架构" xfId="3785"/>
    <cellStyle name="k_組織架~1_公司架构 2" xfId="5090"/>
    <cellStyle name="k_組織架~1_公司架构_(1112)各公司年度计划表单" xfId="5091"/>
    <cellStyle name="k_組織架~1_公司架构_(1112)各公司年度计划表单 2" xfId="3858"/>
    <cellStyle name="k_組織架~1_公司架构_(1112)各公司年度计划表单_2002年策略" xfId="1289"/>
    <cellStyle name="k_組織架~1_公司架构_(1112)各公司年度计划表单_22-34" xfId="5092"/>
    <cellStyle name="k_組織架~1_公司架构_(1112)各公司年度计划表单_附件2-预算产量" xfId="3528"/>
    <cellStyle name="k_組織架~1_公司架构_(1112)各公司年度计划表单_附件4-变动费用" xfId="4430"/>
    <cellStyle name="k_組織架~1_公司架构_0307经营月报" xfId="1667"/>
    <cellStyle name="k_組織架~1_公司架构_0307经营月报 2" xfId="5093"/>
    <cellStyle name="k_組織架~1_公司架构_0307经营月报_全顺2009年01月损益表" xfId="4732"/>
    <cellStyle name="k_組織架~1_公司架构_0307经营月报_全顺2009年02月损益表" xfId="2006"/>
    <cellStyle name="k_組織架~1_公司架构_0309经营月报" xfId="4423"/>
    <cellStyle name="k_組織架~1_公司架构_0309经营月报 2" xfId="5094"/>
    <cellStyle name="k_組織架~1_公司架构_0309经营月报_全顺2009年01月损益表" xfId="5098"/>
    <cellStyle name="k_組織架~1_公司架构_0309经营月报_全顺2009年02月损益表" xfId="294"/>
    <cellStyle name="k_組織架~1_公司架构_0310经营月报" xfId="5099"/>
    <cellStyle name="k_組織架~1_公司架构_0310经营月报 2" xfId="4592"/>
    <cellStyle name="k_組織架~1_公司架构_0310经营月报_全顺2009年01月损益表" xfId="5101"/>
    <cellStyle name="k_組織架~1_公司架构_0310经营月报_全顺2009年02月损益表" xfId="5102"/>
    <cellStyle name="k_組織架~1_公司架构_0311经营月报" xfId="5103"/>
    <cellStyle name="k_組織架~1_公司架构_0311经营月报 2" xfId="4380"/>
    <cellStyle name="k_組織架~1_公司架构_0311经营月报_全顺2009年01月损益表" xfId="5105"/>
    <cellStyle name="k_組織架~1_公司架构_0311经营月报_全顺2009年02月损益表" xfId="5107"/>
    <cellStyle name="k_組織架~1_公司架构_03管理1季报" xfId="4597"/>
    <cellStyle name="k_組織架~1_公司架构_03管理1季报 2" xfId="3545"/>
    <cellStyle name="k_組織架~1_公司架构_03管理1季报 2 2" xfId="5108"/>
    <cellStyle name="k_組織架~1_公司架构_03管理1季报_工作总结及计划" xfId="1235"/>
    <cellStyle name="k_組織架~1_公司架构_03管理1季报_工作总结及计划 2" xfId="5109"/>
    <cellStyle name="k_組織架~1_公司架构_03管理1季报_工作总结及计划 2 2" xfId="5110"/>
    <cellStyle name="k_組織架~1_公司架构_0402经营月报" xfId="5111"/>
    <cellStyle name="k_組織架~1_公司架构_0402经营月报 2" xfId="4355"/>
    <cellStyle name="k_組織架~1_公司架构_0402经营月报_全顺2009年01月损益表" xfId="690"/>
    <cellStyle name="k_組織架~1_公司架构_0402经营月报_全顺2009年02月损益表" xfId="3452"/>
    <cellStyle name="k_組織架~1_公司架构_05 05帐龄 (2)" xfId="1391"/>
    <cellStyle name="k_組織架~1_公司架构_05 05帐龄 (2) 2" xfId="5112"/>
    <cellStyle name="k_組織架~1_公司架构_05 05帐龄 (2) 2 2" xfId="5113"/>
    <cellStyle name="k_組織架~1_公司架构_05年3月帐龄" xfId="5114"/>
    <cellStyle name="k_組織架~1_公司架构_05年3月帐龄 2" xfId="1806"/>
    <cellStyle name="k_組織架~1_公司架构_05年3月帐龄 2 2" xfId="4552"/>
    <cellStyle name="k_組織架~1_公司架构_05年4月帐务报表" xfId="352"/>
    <cellStyle name="k_組織架~1_公司架构_05年4月帐务报表 2" xfId="4516"/>
    <cellStyle name="k_組織架~1_公司架构_07_01_戈" xfId="5115"/>
    <cellStyle name="k_組織架~1_公司架构_07_01_戈 2" xfId="5118"/>
    <cellStyle name="k_組織架~1_公司架构_07_01_戈_全顺2009年01月损益表" xfId="698"/>
    <cellStyle name="k_組織架~1_公司架构_07_01_戈_全顺2009年02月损益表" xfId="1104"/>
    <cellStyle name="k_組織架~1_公司架构_08训练达成统计表全国汇总" xfId="5119"/>
    <cellStyle name="k_組織架~1_公司架构_08训练达成统计表全国汇总 2" xfId="5121"/>
    <cellStyle name="k_組織架~1_公司架构_08训练达成统计表全国汇总 2 2" xfId="5123"/>
    <cellStyle name="k_組織架~1_公司架构_08训练达成统计表全国汇总_2006-组织、人力计划" xfId="3485"/>
    <cellStyle name="k_組織架~1_公司架构_08训练达成统计表全国汇总_2006-组织、人力计划 2" xfId="3488"/>
    <cellStyle name="k_組織架~1_公司架构_08训练达成统计表全国汇总_2006-组织、人力计划 2 2" xfId="2481"/>
    <cellStyle name="k_組織架~1_公司架构_08训练达成统计表全国汇总_D1.管理科2 10月" xfId="5126"/>
    <cellStyle name="k_組織架~1_公司架构_08训练达成统计表全国汇总_D1.管理科2 10月 2" xfId="2050"/>
    <cellStyle name="k_組織架~1_公司架构_08训练达成统计表全国汇总_D1.管理科2 10月 2 2" xfId="1534"/>
    <cellStyle name="k_組織架~1_公司架构_09训练达成统计表全国汇总" xfId="5128"/>
    <cellStyle name="k_組織架~1_公司架构_09训练达成统计表全国汇总 2" xfId="5080"/>
    <cellStyle name="k_組織架~1_公司架构_09训练达成统计表全国汇总 2 2" xfId="5129"/>
    <cellStyle name="k_組織架~1_公司架构_09训练达成统计表全国汇总_2006-组织、人力计划" xfId="3025"/>
    <cellStyle name="k_組織架~1_公司架构_09训练达成统计表全国汇总_2006-组织、人力计划 2" xfId="2399"/>
    <cellStyle name="k_組織架~1_公司架构_09训练达成统计表全国汇总_2006-组织、人力计划 2 2" xfId="1735"/>
    <cellStyle name="k_組織架~1_公司架构_09训练达成统计表全国汇总_D1.管理科2 10月" xfId="1032"/>
    <cellStyle name="k_組織架~1_公司架构_09训练达成统计表全国汇总_D1.管理科2 10月 2" xfId="5130"/>
    <cellStyle name="k_組織架~1_公司架构_09训练达成统计表全国汇总_D1.管理科2 10月 2 2" xfId="3158"/>
    <cellStyle name="k_組織架~1_公司架构_1 (2)" xfId="1435"/>
    <cellStyle name="k_組織架~1_公司架构_1 (2) 2" xfId="5131"/>
    <cellStyle name="k_組織架~1_公司架构_1 (2) 2 2" xfId="383"/>
    <cellStyle name="k_組織架~1_公司架构_1 (3)" xfId="3844"/>
    <cellStyle name="k_組織架~1_公司架构_1 (3) 2" xfId="3847"/>
    <cellStyle name="k_組織架~1_公司架构_1 (3) 2 2" xfId="3"/>
    <cellStyle name="k_組織架~1_公司架构_10-26日提交内容(整体及功能)(协理传来)" xfId="876"/>
    <cellStyle name="k_組織架~1_公司架构_10-26日提交内容(整体及功能)(协理传来)_2003 sales forcast" xfId="516"/>
    <cellStyle name="k_組織架~1_公司架构_10-26日提交内容(整体及功能)(协理传来)_2003 sales forcast_22-34" xfId="3405"/>
    <cellStyle name="k_組織架~1_公司架构_10-26日提交内容(整体及功能)(协理传来)_2003 sales forcast第二版" xfId="5132"/>
    <cellStyle name="k_組織架~1_公司架构_10-26日提交内容(整体及功能)(协理传来)_2003 sales forcast第二版_22-34" xfId="4569"/>
    <cellStyle name="k_組織架~1_公司架构_10-26日提交内容(整体及功能)(协理传来)_2003 sales forcast第三版" xfId="5133"/>
    <cellStyle name="k_組織架~1_公司架构_10-26日提交内容(整体及功能)(协理传来)_2003 sales forcast第三版_22-34" xfId="5134"/>
    <cellStyle name="k_組織架~1_公司架构_10-26日提交内容(整体及功能)(协理传来)_22-34" xfId="3241"/>
    <cellStyle name="k_組織架~1_公司架构_10月华东月报" xfId="2646"/>
    <cellStyle name="k_組織架~1_公司架构_10月华东月报 2" xfId="2649"/>
    <cellStyle name="k_組織架~1_公司架构_10月华东月报 2 2" xfId="2652"/>
    <cellStyle name="k_組織架~1_公司架构_10月华东月报_2006-组织、人力计划" xfId="387"/>
    <cellStyle name="k_組織架~1_公司架构_10月华东月报_2006-组织、人力计划 2" xfId="1565"/>
    <cellStyle name="k_組織架~1_公司架构_10月华东月报_2006-组织、人力计划 2 2" xfId="5136"/>
    <cellStyle name="k_組織架~1_公司架构_10月华东月报_D1.管理科2 10月" xfId="2105"/>
    <cellStyle name="k_組織架~1_公司架构_10月华东月报_D1.管理科2 10月 2" xfId="5138"/>
    <cellStyle name="k_組織架~1_公司架构_10月华东月报_D1.管理科2 10月 2 2" xfId="5142"/>
    <cellStyle name="k_組織架~1_公司架构_1105年度策略" xfId="254"/>
    <cellStyle name="k_組織架~1_公司架构_1105年度策略 2" xfId="5143"/>
    <cellStyle name="k_組織架~1_公司架构_1105年度策略_05方针计划10291" xfId="2806"/>
    <cellStyle name="k_組織架~1_公司架构_1105年度策略_1  检讨0410254" xfId="4756"/>
    <cellStyle name="k_組織架~1_公司架构_1105年度策略_1.2005年度顶正预算（检讨、规划） " xfId="1950"/>
    <cellStyle name="k_組織架~1_公司架构_1105年度策略_10月人资报表" xfId="5145"/>
    <cellStyle name="k_組織架~1_公司架构_1105年度策略_10月人资报表 2" xfId="5146"/>
    <cellStyle name="k_組織架~1_公司架构_1105年度策略_10月人资报表_附件2-预算产量" xfId="5149"/>
    <cellStyle name="k_組織架~1_公司架构_1105年度策略_10月人资报表_附件4-变动费用" xfId="4076"/>
    <cellStyle name="k_組織架~1_公司架构_1105年度策略_1-1 2005检讨及方针" xfId="708"/>
    <cellStyle name="k_組織架~1_公司架构_1105年度策略_1-1 杭州2005检讨及方针" xfId="5150"/>
    <cellStyle name="k_組織架~1_公司架构_1105年度策略_2  2004年计划20040211" xfId="5151"/>
    <cellStyle name="k_組織架~1_公司架构_1105年度策略_2 2004年计划" xfId="5153"/>
    <cellStyle name="k_組織架~1_公司架构_1105年度策略_2 2004年计划1" xfId="116"/>
    <cellStyle name="k_組織架~1_公司架构_1105年度策略_2 2004年计划111111111" xfId="2182"/>
    <cellStyle name="k_組織架~1_公司架构_1105年度策略_2 2005年计划" xfId="4249"/>
    <cellStyle name="k_組織架~1_公司架构_1105年度策略_2 2005年计划(1213）" xfId="5156"/>
    <cellStyle name="k_組織架~1_公司架构_1105年度策略_2003年检讨1" xfId="3594"/>
    <cellStyle name="k_組織架~1_公司架构_1105年度策略_2004年策略与方针计划" xfId="4281"/>
    <cellStyle name="k_組織架~1_公司架构_1105年度策略_2004年计划" xfId="2992"/>
    <cellStyle name="k_組織架~1_公司架构_1105年度策略_2004年计划_1" xfId="2279"/>
    <cellStyle name="k_組織架~1_公司架构_1105年度策略_2004年计划_1_2 2005年计划(1213）" xfId="5158"/>
    <cellStyle name="k_組織架~1_公司架构_1105年度策略_2004年计划_1_2004年预算第二版" xfId="240"/>
    <cellStyle name="k_組織架~1_公司架构_1105年度策略_2004年计划_1_2005年计划(1006）" xfId="2967"/>
    <cellStyle name="k_組織架~1_公司架构_1105年度策略_2004年计划_1_生产部方针计划1104" xfId="179"/>
    <cellStyle name="k_組織架~1_公司架构_1105年度策略_2004年计划_1_新建 Microsoft Excel 工作表" xfId="5159"/>
    <cellStyle name="k_組織架~1_公司架构_1105年度策略_2004年计划_2 2004年计划" xfId="2868"/>
    <cellStyle name="k_組織架~1_公司架构_1105年度策略_2004年计划_2 2004年计划1" xfId="778"/>
    <cellStyle name="k_組織架~1_公司架构_1105年度策略_2004年计划_2 2004年计划111111111" xfId="5160"/>
    <cellStyle name="k_組織架~1_公司架构_1105年度策略_2004年计划_2 2005年计划(1213）" xfId="5161"/>
    <cellStyle name="k_組織架~1_公司架构_1105年度策略_2004年计划_2004年计划" xfId="5164"/>
    <cellStyle name="k_組織架~1_公司架构_1105年度策略_2004年计划_2004年计划_2 2005年计划(1213）" xfId="1791"/>
    <cellStyle name="k_組織架~1_公司架构_1105年度策略_2004年计划_2004年计划_2004年预算第二版" xfId="5166"/>
    <cellStyle name="k_組織架~1_公司架构_1105年度策略_2004年计划_2004年计划_2005年计划(1006）" xfId="5167"/>
    <cellStyle name="k_組織架~1_公司架构_1105年度策略_2004年计划_2004年计划_生产部方针计划1104" xfId="2186"/>
    <cellStyle name="k_組織架~1_公司架构_1105年度策略_2004年计划_2004年计划_新建 Microsoft Excel 工作表" xfId="5168"/>
    <cellStyle name="k_組織架~1_公司架构_1105年度策略_2004年计划_2004年预算第二版" xfId="1433"/>
    <cellStyle name="k_組織架~1_公司架构_1105年度策略_2004年计划_2005年计划(1006）" xfId="4174"/>
    <cellStyle name="k_組織架~1_公司架构_1105年度策略_2004年计划_财会管理方针二" xfId="5169"/>
    <cellStyle name="k_組織架~1_公司架构_1105年度策略_2004年计划_人资2004年计划" xfId="3728"/>
    <cellStyle name="k_組織架~1_公司架构_1105年度策略_2004年计划_生产部方针计划1104" xfId="3038"/>
    <cellStyle name="k_組織架~1_公司架构_1105年度策略_2004年计划_新建 Microsoft Excel 工作表" xfId="5171"/>
    <cellStyle name="k_組織架~1_公司架构_1105年度策略_2004年计划_一科方针计划二" xfId="5173"/>
    <cellStyle name="k_組織架~1_公司架构_1105年度策略_2004年计划_营业方针二" xfId="3842"/>
    <cellStyle name="k_組織架~1_公司架构_1105年度策略_2004年计划_营业科方针" xfId="917"/>
    <cellStyle name="k_組織架~1_公司架构_1105年度策略_2004年计划_制二科方针二" xfId="3829"/>
    <cellStyle name="k_組織架~1_公司架构_1105年度策略_2004年计划1122" xfId="536"/>
    <cellStyle name="k_組織架~1_公司架构_1105年度策略_2004年生管检讨" xfId="4709"/>
    <cellStyle name="k_組織架~1_公司架构_1105年度策略_2004年预算第二版" xfId="4463"/>
    <cellStyle name="k_組織架~1_公司架构_1105年度策略_2005顶正CI财会处方针一" xfId="1683"/>
    <cellStyle name="k_組織架~1_公司架构_1105年度策略_2005方针计划一" xfId="2276"/>
    <cellStyle name="k_組織架~1_公司架构_1105年度策略_2005方针计划一_05方针计划10291" xfId="5176"/>
    <cellStyle name="k_組織架~1_公司架构_1105年度策略_2005方针计划一_2004年计划1122" xfId="3836"/>
    <cellStyle name="k_組織架~1_公司架构_1105年度策略_2005计划1225(1)" xfId="5177"/>
    <cellStyle name="k_組織架~1_公司架构_1105年度策略_2005计划1225(1)1" xfId="5179"/>
    <cellStyle name="k_組織架~1_公司架构_1105年度策略_2005年度顶正预算（检讨、规划）" xfId="5180"/>
    <cellStyle name="k_組織架~1_公司架构_1105年度策略_2005年度方针计划全" xfId="1849"/>
    <cellStyle name="k_組織架~1_公司架构_1105年度策略_2005年度预算规划20040908（共四部分）" xfId="5181"/>
    <cellStyle name="k_組織架~1_公司架构_1105年度策略_2005年度预算规划20041022（共四部分）" xfId="4825"/>
    <cellStyle name="k_組織架~1_公司架构_1105年度策略_2005年度预算规划200410261630" xfId="5183"/>
    <cellStyle name="k_組織架~1_公司架构_1105年度策略_2005年度预算规划200410261630_05方针计划10291" xfId="2215"/>
    <cellStyle name="k_組織架~1_公司架构_1105年度策略_2005年度预算规划2004102616301" xfId="2347"/>
    <cellStyle name="k_組織架~1_公司架构_1105年度策略_2005年度预算规划20041112" xfId="5184"/>
    <cellStyle name="k_組織架~1_公司架构_1105年度策略_2005年度预算规划200411121" xfId="5186"/>
    <cellStyle name="k_組織架~1_公司架构_1105年度策略_2005年度预算规划2004112215：40" xfId="2846"/>
    <cellStyle name="k_組織架~1_公司架构_1105年度策略_2005年度预算规划2004112215：40 2" xfId="5187"/>
    <cellStyle name="k_組織架~1_公司架构_1105年度策略_2005年度预算规划2004112215：40 3" xfId="5148"/>
    <cellStyle name="k_組織架~1_公司架构_1105年度策略_2005年度预算规划2004112215：40_05方针计划10291" xfId="3169"/>
    <cellStyle name="k_組織架~1_公司架构_1105年度策略_2005年度预算规划2004112215：40_2004年计划1122" xfId="2987"/>
    <cellStyle name="k_組織架~1_公司架构_1105年度策略_2005年度预算规划2004112215：40_彩印厂(杭+天)组织架构人力报告20101019" xfId="883"/>
    <cellStyle name="k_組織架~1_公司架构_1105年度策略_2005年度预算规划2004112215：40_新事业&amp;厂组织人力规划报告" xfId="5189"/>
    <cellStyle name="k_組織架~1_公司架构_1105年度策略_2005年度预算规划20041126" xfId="2193"/>
    <cellStyle name="k_組織架~1_公司架构_1105年度策略_2005年度制造部门方针计划" xfId="5191"/>
    <cellStyle name="k_組織架~1_公司架构_1105年度策略_2005年计划(1006）" xfId="5193"/>
    <cellStyle name="k_組織架~1_公司架构_1105年度策略_2005年年度计划" xfId="3542"/>
    <cellStyle name="k_組織架~1_公司架构_1105年度策略_2005-组织、人力计划" xfId="4448"/>
    <cellStyle name="k_組織架~1_公司架构_1105年度策略_2005-组织、人力计划 2" xfId="4758"/>
    <cellStyle name="k_組織架~1_公司架构_1105年度策略_2005-组织、人力计划_附件2-预算产量" xfId="4649"/>
    <cellStyle name="k_組織架~1_公司架构_1105年度策略_2005-组织、人力计划_附件4-变动费用" xfId="3749"/>
    <cellStyle name="k_組織架~1_公司架构_1105年度策略_2006年天津顶正预算-第四版051229" xfId="5195"/>
    <cellStyle name="k_組織架~1_公司架构_1105年度策略_2006-组织、人力计划" xfId="1107"/>
    <cellStyle name="k_組織架~1_公司架构_1105年度策略_2006-组织、人力计划 2" xfId="589"/>
    <cellStyle name="k_組織架~1_公司架构_1105年度策略_2006-组织、人力计划_附件2-预算产量" xfId="4876"/>
    <cellStyle name="k_組織架~1_公司架构_1105年度策略_2006-组织、人力计划_附件4-变动费用" xfId="680"/>
    <cellStyle name="k_組織架~1_公司架构_1105年度策略_3 2004年预算" xfId="2401"/>
    <cellStyle name="k_組織架~1_公司架构_1105年度策略_3 方针计划20040211" xfId="5197"/>
    <cellStyle name="k_組織架~1_公司架构_1105年度策略_3 方针计划20040211_05方针计划10291" xfId="5140"/>
    <cellStyle name="k_組織架~1_公司架构_1105年度策略_3 方针计划20040211_2004年计划1122" xfId="5198"/>
    <cellStyle name="k_組織架~1_公司架构_1105年度策略_3-2  天津顶正财务预算20041025" xfId="2029"/>
    <cellStyle name="k_組織架~1_公司架构_1105年度策略_5 2005-2009五年规划20041022" xfId="5199"/>
    <cellStyle name="k_組織架~1_公司架构_1105年度策略_B07-200511财务报表附注" xfId="5200"/>
    <cellStyle name="k_組織架~1_公司架构_1105年度策略_Book2" xfId="5201"/>
    <cellStyle name="k_組織架~1_公司架构_1105年度策略_D1.管理科10月2" xfId="3130"/>
    <cellStyle name="k_組織架~1_公司架构_1105年度策略_D1.管理科10月2 2" xfId="193"/>
    <cellStyle name="k_組織架~1_公司架构_1105年度策略_D1.管理科10月2_附件2-预算产量" xfId="4760"/>
    <cellStyle name="k_組織架~1_公司架构_1105年度策略_D1.管理科10月2_附件4-变动费用" xfId="5202"/>
    <cellStyle name="k_組織架~1_公司架构_1105年度策略_D1.管理科2 10月" xfId="5204"/>
    <cellStyle name="k_組織架~1_公司架构_1105年度策略_D1.管理科2 10月 2" xfId="4334"/>
    <cellStyle name="k_組織架~1_公司架构_1105年度策略_D1.管理科2 10月_附件2-预算产量" xfId="1550"/>
    <cellStyle name="k_組織架~1_公司架构_1105年度策略_D1.管理科2 10月_附件4-变动费用" xfId="4902"/>
    <cellStyle name="k_組織架~1_公司架构_1105年度策略_DPI(制造部)" xfId="3932"/>
    <cellStyle name="k_組織架~1_公司架构_1105年度策略_hangzhou1-1 2005检讨及方针" xfId="1960"/>
    <cellStyle name="k_組織架~1_公司架构_1105年度策略_SWOT(CQ-1)" xfId="5097"/>
    <cellStyle name="k_組織架~1_公司架构_1105年度策略_财会管理方针二" xfId="5205"/>
    <cellStyle name="k_組織架~1_公司架构_1105年度策略_顶芳财务预算(2)" xfId="4549"/>
    <cellStyle name="k_組織架~1_公司架构_1105年度策略_顶芳财务预算A1" xfId="330"/>
    <cellStyle name="k_組織架~1_公司架构_1105年度策略_顶芳年度计划(1)" xfId="4568"/>
    <cellStyle name="k_組織架~1_公司架构_1105年度策略_顶芳年度计划C1" xfId="3237"/>
    <cellStyle name="k_組織架~1_公司架构_1105年度策略_方针计划" xfId="3463"/>
    <cellStyle name="k_組織架~1_公司架构_1105年度策略_方针计划1029" xfId="4583"/>
    <cellStyle name="k_組織架~1_公司架构_1105年度策略_方针计划1029 (version 1)" xfId="5206"/>
    <cellStyle name="k_組織架~1_公司架构_1105年度策略_附件2-预算产量" xfId="4958"/>
    <cellStyle name="k_組織架~1_公司架构_1105年度策略_附件4-变动费用" xfId="5085"/>
    <cellStyle name="k_組織架~1_公司架构_1105年度策略_复件 制造部方针计划" xfId="389"/>
    <cellStyle name="k_組織架~1_公司架构_1105年度策略_复件 制造部方针计划（N1）" xfId="2671"/>
    <cellStyle name="k_組織架~1_公司架构_1105年度策略_管理05年方针策略" xfId="4382"/>
    <cellStyle name="k_組織架~1_公司架构_1105年度策略_品保科2004年方针计划1" xfId="220"/>
    <cellStyle name="k_組織架~1_公司架构_1105年度策略_品保科2004年方针计划1_2 2005年计划(1213）" xfId="5207"/>
    <cellStyle name="k_組織架~1_公司架构_1105年度策略_品保科2004年方针计划1_2004年预算第二版" xfId="5209"/>
    <cellStyle name="k_組織架~1_公司架构_1105年度策略_品保科2004年方针计划1_2005年计划(1006）" xfId="5210"/>
    <cellStyle name="k_組織架~1_公司架构_1105年度策略_品保科2004年方针计划1_生产部方针计划1104" xfId="399"/>
    <cellStyle name="k_組織架~1_公司架构_1105年度策略_品保科2004年方针计划1_新建 Microsoft Excel 工作表" xfId="2536"/>
    <cellStyle name="k_組織架~1_公司架构_1105年度策略_品保科方针" xfId="5211"/>
    <cellStyle name="k_組織架~1_公司架构_1105年度策略_品保科方针_2 2005年计划(1213）" xfId="3649"/>
    <cellStyle name="k_組織架~1_公司架构_1105年度策略_品保科方针_2004年预算第二版" xfId="2094"/>
    <cellStyle name="k_組織架~1_公司架构_1105年度策略_品保科方针_2005年计划(1006）" xfId="2849"/>
    <cellStyle name="k_組織架~1_公司架构_1105年度策略_品保科方针_生产部方针计划1104" xfId="5212"/>
    <cellStyle name="k_組織架~1_公司架构_1105年度策略_品保科方针_新建 Microsoft Excel 工作表" xfId="5213"/>
    <cellStyle name="k_組織架~1_公司架构_1105年度策略_全顺2009年01月损益表" xfId="5214"/>
    <cellStyle name="k_組織架~1_公司架构_1105年度策略_全顺2009年02月损益表" xfId="2219"/>
    <cellStyle name="k_組織架~1_公司架构_1105年度策略_人资2004年计划" xfId="2913"/>
    <cellStyle name="k_組織架~1_公司架构_1105年度策略_人资报表" xfId="5217"/>
    <cellStyle name="k_組織架~1_公司架构_1105年度策略_人资报表 2" xfId="5035"/>
    <cellStyle name="k_組織架~1_公司架构_1105年度策略_人资报表_附件2-预算产量" xfId="1013"/>
    <cellStyle name="k_組織架~1_公司架构_1105年度策略_人资报表_附件4-变动费用" xfId="5218"/>
    <cellStyle name="k_組織架~1_公司架构_1105年度策略_生产部方针计划1104" xfId="5221"/>
    <cellStyle name="k_組織架~1_公司架构_1105年度策略_生管方针二" xfId="5222"/>
    <cellStyle name="k_組織架~1_公司架构_1105年度策略_生管方针二_2 2005年计划(1213）" xfId="5224"/>
    <cellStyle name="k_組織架~1_公司架构_1105年度策略_生管方针二_2004年预算第二版" xfId="5226"/>
    <cellStyle name="k_組織架~1_公司架构_1105年度策略_生管方针二_2005年计划(1006）" xfId="3019"/>
    <cellStyle name="k_組織架~1_公司架构_1105年度策略_生管方针二_生产部方针计划1104" xfId="5231"/>
    <cellStyle name="k_組織架~1_公司架构_1105年度策略_生管方针二_新建 Microsoft Excel 工作表" xfId="3754"/>
    <cellStyle name="k_組織架~1_公司架构_1105年度策略_天、杭合并 方针计划1029" xfId="5233"/>
    <cellStyle name="k_組織架~1_公司架构_1105年度策略_现金流量（顶正CI吹瓶)" xfId="3316"/>
    <cellStyle name="k_組織架~1_公司架构_1105年度策略_新建 Microsoft Excel 工作表" xfId="4819"/>
    <cellStyle name="k_組織架~1_公司架构_1105年度策略_一科方针计划二" xfId="5234"/>
    <cellStyle name="k_組織架~1_公司架构_1105年度策略_营业方针二" xfId="5120"/>
    <cellStyle name="k_組織架~1_公司架构_1105年度策略_营业方针计划20040211" xfId="4666"/>
    <cellStyle name="k_組織架~1_公司架构_1105年度策略_营业科方针" xfId="3903"/>
    <cellStyle name="k_組織架~1_公司架构_1105年度策略_制二科方针二" xfId="5062"/>
    <cellStyle name="k_組織架~1_公司架构_1105年度策略_制造、行销" xfId="2271"/>
    <cellStyle name="k_組織架~1_公司架构_1105年度策略_制造部方针计划" xfId="5235"/>
    <cellStyle name="k_組織架~1_公司架构_1105年度策略_制造处各科方针计划及专案" xfId="5236"/>
    <cellStyle name="k_組織架~1_公司架构_1105年度策略_重庆顶正专案" xfId="4803"/>
    <cellStyle name="k_組織架~1_公司架构_2002 OGSM review" xfId="5237"/>
    <cellStyle name="k_組織架~1_公司架构_2002年WORKSHOP - Nutrition" xfId="125"/>
    <cellStyle name="k_組織架~1_公司架构_2002年策略" xfId="4482"/>
    <cellStyle name="k_組織架~1_公司架构_2003 HF-A&amp;P" xfId="5239"/>
    <cellStyle name="k_組織架~1_公司架构_2003 方針一" xfId="2312"/>
    <cellStyle name="k_組織架~1_公司架构_200305顶津厂月会报告" xfId="5241"/>
    <cellStyle name="k_組織架~1_公司架构_200305顶津厂月会报告 2" xfId="5242"/>
    <cellStyle name="k_組織架~1_公司架构_200305顶津厂月会报告 2 2" xfId="274"/>
    <cellStyle name="k_組織架~1_公司架构_200305顶津厂月会报告_工作总结及计划" xfId="4874"/>
    <cellStyle name="k_組織架~1_公司架构_200305顶津厂月会报告_工作总结及计划 2" xfId="5244"/>
    <cellStyle name="k_組織架~1_公司架构_200305顶津厂月会报告_工作总结及计划 2 2" xfId="5246"/>
    <cellStyle name="k_組織架~1_公司架构_200306顶津厂月会报告" xfId="5247"/>
    <cellStyle name="k_組織架~1_公司架构_200306顶津厂月会报告 2" xfId="5248"/>
    <cellStyle name="k_組織架~1_公司架构_200306顶津厂月会报告 2 2" xfId="5250"/>
    <cellStyle name="k_組織架~1_公司架构_200306顶津厂月会报告_工作总结及计划" xfId="1269"/>
    <cellStyle name="k_組織架~1_公司架构_200306顶津厂月会报告_工作总结及计划 2" xfId="5252"/>
    <cellStyle name="k_組織架~1_公司架构_200306顶津厂月会报告_工作总结及计划 2 2" xfId="5253"/>
    <cellStyle name="k_組織架~1_公司架构_2003-2005年經營計劃" xfId="864"/>
    <cellStyle name="k_組織架~1_公司架构_2003年business_review920918" xfId="260"/>
    <cellStyle name="k_組織架~1_公司架构_2003年度公司年度计划表单格式" xfId="5256"/>
    <cellStyle name="k_組織架~1_公司架构_2003年度公司年度计划表单格式 2" xfId="4139"/>
    <cellStyle name="k_組織架~1_公司架构_2003年度公司年度计划表单格式 2 2" xfId="2725"/>
    <cellStyle name="k_組織架~1_公司架构_2003年度公司年度计划表单格式_2002年策略" xfId="5257"/>
    <cellStyle name="k_組織架~1_公司架构_2003年度公司年度计划表单格式_2003广促预算（财务版）" xfId="139"/>
    <cellStyle name="k_組織架~1_公司架构_2003年度公司年度计划表单格式_2003广促预算（财务版）_青岛顶津数量金额表23.2.10管报" xfId="2764"/>
    <cellStyle name="k_組織架~1_公司架构_2003年度公司年度计划表单格式_2003广促预算（财务版）_青岛顶津数量金额表23.2.10管报_复件 (2) 2003青岛顶津产品别预算" xfId="3425"/>
    <cellStyle name="k_組織架~1_公司架构_2003年度公司年度计划表单格式_2003广促预算（财务版）_青岛顶津数量金额表23.2.10管报_复件 青岛顶津数量金额表23.2.13管报修改" xfId="1804"/>
    <cellStyle name="k_組織架~1_公司架构_2003年度公司年度计划表单格式_2003广促预算（财务版）_青岛顶津数量金额表23.2.10管报_青岛顶津数量金额表23.2.10管报" xfId="3209"/>
    <cellStyle name="k_組織架~1_公司架构_2003年度公司年度计划表单格式_2003广促预算（财务版）_青岛顶津数量金额表23.2.10管报_青顶销售表23.2管报" xfId="5258"/>
    <cellStyle name="k_組織架~1_公司架构_2003年度公司年度计划表单格式_2003广促预算（财务版）_青岛顶津数量金额表23.2.10管报_青顶销售表23.2管报1" xfId="2262"/>
    <cellStyle name="k_組織架~1_公司架构_2003年度公司年度计划表单格式_2003广促预算（财务版）_青岛顶津数量金额表23.2.10管报修改" xfId="2320"/>
    <cellStyle name="k_組織架~1_公司架构_2003年度公司年度计划表单格式_2003广促预算（财务版）_青岛顶津数量金额表23.2.10管报修改_复件 青岛顶津数量金额表23.2.13管报修改" xfId="5262"/>
    <cellStyle name="k_組織架~1_公司架构_2003年度公司年度计划表单格式_2003广促预算（财务版）_青岛顶津数量金额表23.2.10管报修改_青顶销售表23.2管报" xfId="4969"/>
    <cellStyle name="k_組織架~1_公司架构_2003年度公司年度计划表单格式_2003广促预算（财务版）_青岛顶津数量金额表23.2.10管报修改_青顶销售表23.2管报1" xfId="1311"/>
    <cellStyle name="k_組織架~1_公司架构_2003年度公司年度计划表单格式_2003年公司年度计划表单格式" xfId="1193"/>
    <cellStyle name="k_組織架~1_公司架构_2003年度公司年度计划表单格式_2003年公司年度计划表单格式_1130-2003 Budget Format( me)" xfId="1801"/>
    <cellStyle name="k_組織架~1_公司架构_2003年度公司年度计划表单格式_2003年公司年度计划表单格式_1130-2003 Budget Format( me)_28" xfId="5263"/>
    <cellStyle name="k_組織架~1_公司架构_2003年度公司年度计划表单格式_2003年公司年度计划表单格式_1130-2003 Budget Format( me)_28_22-34" xfId="4395"/>
    <cellStyle name="k_組織架~1_公司架构_2003年度公司年度计划表单格式_2003年公司年度计划表单格式_1130-2003 Budget Format( me)_28_22-34_7月C类报表(数值版）" xfId="5264"/>
    <cellStyle name="k_組織架~1_公司架构_2003年度公司年度计划表单格式_2003年公司年度计划表单格式_1130-2003 Budget Format( me)_28_22-34_8月C类报表（数值版）" xfId="4894"/>
    <cellStyle name="k_組織架~1_公司架构_2003年度公司年度计划表单格式_2003年公司年度计划表单格式_1130-2003 Budget Format( me)_28_22-34_9月C类报表(数值版）" xfId="212"/>
    <cellStyle name="k_組織架~1_公司架构_2003年度公司年度计划表单格式_2003年公司年度计划表单格式_1130-2003 Budget Format( me)_28_22-34_复件 6月C类报表" xfId="1718"/>
    <cellStyle name="k_組織架~1_公司架构_2003年度公司年度计划表单格式_2003年公司年度计划表单格式_1130-2003 Budget Format( me)_28_7月C类报表(数值版）" xfId="5265"/>
    <cellStyle name="k_組織架~1_公司架构_2003年度公司年度计划表单格式_2003年公司年度计划表单格式_1130-2003 Budget Format( me)_28_8月C类报表（数值版）" xfId="5127"/>
    <cellStyle name="k_組織架~1_公司架构_2003年度公司年度计划表单格式_2003年公司年度计划表单格式_1130-2003 Budget Format( me)_28_9月C类报表(数值版）" xfId="3617"/>
    <cellStyle name="k_組織架~1_公司架构_2003年度公司年度计划表单格式_2003年公司年度计划表单格式_1130-2003 Budget Format( me)_28_复件 6月C类报表" xfId="1068"/>
    <cellStyle name="k_組織架~1_公司架构_2003年度公司年度计划表单格式_2003年公司年度计划表单格式_1130-2003 Budget Format( me)_7月C类报表(数值版）" xfId="3613"/>
    <cellStyle name="k_組織架~1_公司架构_2003年度公司年度计划表单格式_2003年公司年度计划表单格式_1130-2003 Budget Format( me)_8月C类报表（数值版）" xfId="691"/>
    <cellStyle name="k_組織架~1_公司架构_2003年度公司年度计划表单格式_2003年公司年度计划表单格式_1130-2003 Budget Format( me)_9月C类报表(数值版）" xfId="1428"/>
    <cellStyle name="k_組織架~1_公司架构_2003年度公司年度计划表单格式_2003年公司年度计划表单格式_1130-2003 Budget Format( me)_kathy28页" xfId="5266"/>
    <cellStyle name="k_組織架~1_公司架构_2003年度公司年度计划表单格式_2003年公司年度计划表单格式_1130-2003 Budget Format( me)_kathy28页_7月C类报表(数值版）" xfId="5267"/>
    <cellStyle name="k_組織架~1_公司架构_2003年度公司年度计划表单格式_2003年公司年度计划表单格式_1130-2003 Budget Format( me)_kathy28页_8月C类报表（数值版）" xfId="5268"/>
    <cellStyle name="k_組織架~1_公司架构_2003年度公司年度计划表单格式_2003年公司年度计划表单格式_1130-2003 Budget Format( me)_kathy28页_9月C类报表(数值版）" xfId="5271"/>
    <cellStyle name="k_組織架~1_公司架构_2003年度公司年度计划表单格式_2003年公司年度计划表单格式_1130-2003 Budget Format( me)_kathy28页_复件 6月C类报表" xfId="1187"/>
    <cellStyle name="k_組織架~1_公司架构_2003年度公司年度计划表单格式_2003年公司年度计划表单格式_1130-2003 Budget Format( me)_复件 6月C类报表" xfId="5272"/>
    <cellStyle name="k_組織架~1_公司架构_2003年度公司年度计划表单格式_2003年公司年度计划表单格式_2003ABP1203" xfId="2082"/>
    <cellStyle name="k_組織架~1_公司架构_2003年度公司年度计划表单格式_2003年公司年度计划表单格式_2003ABP1203_28" xfId="5273"/>
    <cellStyle name="k_組織架~1_公司架构_2003年度公司年度计划表单格式_2003年公司年度计划表单格式_2003ABP1203_28_22-34" xfId="4297"/>
    <cellStyle name="k_組織架~1_公司架构_2003年度公司年度计划表单格式_2003年公司年度计划表单格式_2003ABP1203_28_22-34_7月C类报表(数值版）" xfId="2572"/>
    <cellStyle name="k_組織架~1_公司架构_2003年度公司年度计划表单格式_2003年公司年度计划表单格式_2003ABP1203_28_22-34_8月C类报表（数值版）" xfId="640"/>
    <cellStyle name="k_組織架~1_公司架构_2003年度公司年度计划表单格式_2003年公司年度计划表单格式_2003ABP1203_28_22-34_9月C类报表(数值版）" xfId="1599"/>
    <cellStyle name="k_組織架~1_公司架构_2003年度公司年度计划表单格式_2003年公司年度计划表单格式_2003ABP1203_28_22-34_复件 6月C类报表" xfId="64"/>
    <cellStyle name="k_組織架~1_公司架构_2003年度公司年度计划表单格式_2003年公司年度计划表单格式_2003ABP1203_28_7月C类报表(数值版）" xfId="498"/>
    <cellStyle name="k_組織架~1_公司架构_2003年度公司年度计划表单格式_2003年公司年度计划表单格式_2003ABP1203_28_8月C类报表（数值版）" xfId="5275"/>
    <cellStyle name="k_組織架~1_公司架构_2003年度公司年度计划表单格式_2003年公司年度计划表单格式_2003ABP1203_28_9月C类报表(数值版）" xfId="5277"/>
    <cellStyle name="k_組織架~1_公司架构_2003年度公司年度计划表单格式_2003年公司年度计划表单格式_2003ABP1203_28_复件 6月C类报表" xfId="5280"/>
    <cellStyle name="k_組織架~1_公司架构_2003年度公司年度计划表单格式_2003年公司年度计划表单格式_2003ABP1203_7月C类报表(数值版）" xfId="3722"/>
    <cellStyle name="k_組織架~1_公司架构_2003年度公司年度计划表单格式_2003年公司年度计划表单格式_2003ABP1203_8月C类报表（数值版）" xfId="8"/>
    <cellStyle name="k_組織架~1_公司架构_2003年度公司年度计划表单格式_2003年公司年度计划表单格式_2003ABP1203_9月C类报表(数值版）" xfId="5281"/>
    <cellStyle name="k_組織架~1_公司架构_2003年度公司年度计划表单格式_2003年公司年度计划表单格式_2003ABP1203_kathy28页" xfId="3645"/>
    <cellStyle name="k_組織架~1_公司架构_2003年度公司年度计划表单格式_2003年公司年度计划表单格式_2003ABP1203_kathy28页_7月C类报表(数值版）" xfId="5283"/>
    <cellStyle name="k_組織架~1_公司架构_2003年度公司年度计划表单格式_2003年公司年度计划表单格式_2003ABP1203_kathy28页_8月C类报表（数值版）" xfId="4880"/>
    <cellStyle name="k_組織架~1_公司架构_2003年度公司年度计划表单格式_2003年公司年度计划表单格式_2003ABP1203_kathy28页_9月C类报表(数值版）" xfId="2656"/>
    <cellStyle name="k_組織架~1_公司架构_2003年度公司年度计划表单格式_2003年公司年度计划表单格式_2003ABP1203_kathy28页_复件 6月C类报表" xfId="5284"/>
    <cellStyle name="k_組織架~1_公司架构_2003年度公司年度计划表单格式_2003年公司年度计划表单格式_2003ABP1203_复件 6月C类报表" xfId="5269"/>
    <cellStyle name="k_組織架~1_公司架构_2003年度公司年度计划表单格式_2003年公司年度计划表单格式_2003ABP1204" xfId="1915"/>
    <cellStyle name="k_組織架~1_公司架构_2003年度公司年度计划表单格式_2003年公司年度计划表单格式_2003ABP1204_22-34" xfId="5286"/>
    <cellStyle name="k_組織架~1_公司架构_2003年度公司年度计划表单格式_2003年公司年度计划表单格式_2003ABP1204_22-34_7月C类报表(数值版）" xfId="5287"/>
    <cellStyle name="k_組織架~1_公司架构_2003年度公司年度计划表单格式_2003年公司年度计划表单格式_2003ABP1204_22-34_8月C类报表（数值版）" xfId="4307"/>
    <cellStyle name="k_組織架~1_公司架构_2003年度公司年度计划表单格式_2003年公司年度计划表单格式_2003ABP1204_22-34_9月C类报表(数值版）" xfId="5288"/>
    <cellStyle name="k_組織架~1_公司架构_2003年度公司年度计划表单格式_2003年公司年度计划表单格式_2003ABP1204_22-34_复件 6月C类报表" xfId="5293"/>
    <cellStyle name="k_組織架~1_公司架构_2003年度公司年度计划表单格式_2003年公司年度计划表单格式_2003ABP1204_7月C类报表(数值版）" xfId="5294"/>
    <cellStyle name="k_組織架~1_公司架构_2003年度公司年度计划表单格式_2003年公司年度计划表单格式_2003ABP1204_8月C类报表（数值版）" xfId="5295"/>
    <cellStyle name="k_組織架~1_公司架构_2003年度公司年度计划表单格式_2003年公司年度计划表单格式_2003ABP1204_9月C类报表(数值版）" xfId="4862"/>
    <cellStyle name="k_組織架~1_公司架构_2003年度公司年度计划表单格式_2003年公司年度计划表单格式_2003ABP1204_复件 6月C类报表" xfId="5296"/>
    <cellStyle name="k_組織架~1_公司架构_2003年度公司年度计划表单格式_2003年公司年度计划表单格式_2003报告康果汁" xfId="5297"/>
    <cellStyle name="k_組織架~1_公司架构_2003年度公司年度计划表单格式_2003年公司年度计划表单格式_2003报告康果汁_22-34" xfId="3359"/>
    <cellStyle name="k_組織架~1_公司架构_2003年度公司年度计划表单格式_2003年公司年度计划表单格式_2003报告康果汁_22-34_7月C类报表(数值版）" xfId="5298"/>
    <cellStyle name="k_組織架~1_公司架构_2003年度公司年度计划表单格式_2003年公司年度计划表单格式_2003报告康果汁_22-34_8月C类报表（数值版）" xfId="4353"/>
    <cellStyle name="k_組織架~1_公司架构_2003年度公司年度计划表单格式_2003年公司年度计划表单格式_2003报告康果汁_22-34_9月C类报表(数值版）" xfId="4631"/>
    <cellStyle name="k_組織架~1_公司架构_2003年度公司年度计划表单格式_2003年公司年度计划表单格式_2003报告康果汁_22-34_复件 6月C类报表" xfId="1220"/>
    <cellStyle name="k_組織架~1_公司架构_2003年度公司年度计划表单格式_2003年公司年度计划表单格式_2003报告康果汁_7月C类报表(数值版）" xfId="4467"/>
    <cellStyle name="k_組織架~1_公司架构_2003年度公司年度计划表单格式_2003年公司年度计划表单格式_2003报告康果汁_8月C类报表（数值版）" xfId="1998"/>
    <cellStyle name="k_組織架~1_公司架构_2003年度公司年度计划表单格式_2003年公司年度计划表单格式_2003报告康果汁_9月C类报表(数值版）" xfId="5299"/>
    <cellStyle name="k_組織架~1_公司架构_2003年度公司年度计划表单格式_2003年公司年度计划表单格式_2003报告康果汁_复件 6月C类报表" xfId="5300"/>
    <cellStyle name="k_組織架~1_公司架构_2003年度公司年度计划表单格式_2003年公司年度计划表单格式_22-34" xfId="5301"/>
    <cellStyle name="k_組織架~1_公司架构_2003年度公司年度计划表单格式_2003年公司年度计划表单格式_22-34_7月C类报表(数值版）" xfId="2069"/>
    <cellStyle name="k_組織架~1_公司架构_2003年度公司年度计划表单格式_2003年公司年度计划表单格式_22-34_8月C类报表（数值版）" xfId="5001"/>
    <cellStyle name="k_組織架~1_公司架构_2003年度公司年度计划表单格式_2003年公司年度计划表单格式_22-34_9月C类报表(数值版）" xfId="4379"/>
    <cellStyle name="k_組織架~1_公司架构_2003年度公司年度计划表单格式_2003年公司年度计划表单格式_22-34_复件 6月C类报表" xfId="3849"/>
    <cellStyle name="k_組織架~1_公司架构_2003年度公司年度计划表单格式_2003年公司年度计划表单格式_7月C类报表(数值版）" xfId="4039"/>
    <cellStyle name="k_組織架~1_公司架构_2003年度公司年度计划表单格式_2003年公司年度计划表单格式_8月C类报表（数值版）" xfId="5302"/>
    <cellStyle name="k_組織架~1_公司架构_2003年度公司年度计划表单格式_2003年公司年度计划表单格式_9月C类报表(数值版）" xfId="5303"/>
    <cellStyle name="k_組織架~1_公司架构_2003年度公司年度计划表单格式_2003年公司年度计划表单格式_Abp生茶" xfId="2653"/>
    <cellStyle name="k_組織架~1_公司架构_2003年度公司年度计划表单格式_2003年公司年度计划表单格式_Abp生茶_22-34" xfId="1607"/>
    <cellStyle name="k_組織架~1_公司架构_2003年度公司年度计划表单格式_2003年公司年度计划表单格式_Abp生茶_22-34_7月C类报表(数值版）" xfId="5305"/>
    <cellStyle name="k_組織架~1_公司架构_2003年度公司年度计划表单格式_2003年公司年度计划表单格式_Abp生茶_22-34_8月C类报表（数值版）" xfId="4696"/>
    <cellStyle name="k_組織架~1_公司架构_2003年度公司年度计划表单格式_2003年公司年度计划表单格式_Abp生茶_22-34_9月C类报表(数值版）" xfId="1031"/>
    <cellStyle name="k_組織架~1_公司架构_2003年度公司年度计划表单格式_2003年公司年度计划表单格式_Abp生茶_22-34_复件 6月C类报表" xfId="802"/>
    <cellStyle name="k_組織架~1_公司架构_2003年度公司年度计划表单格式_2003年公司年度计划表单格式_Abp生茶_7月C类报表(数值版）" xfId="4574"/>
    <cellStyle name="k_組織架~1_公司架构_2003年度公司年度计划表单格式_2003年公司年度计划表单格式_Abp生茶_8月C类报表（数值版）" xfId="5307"/>
    <cellStyle name="k_組織架~1_公司架构_2003年度公司年度计划表单格式_2003年公司年度计划表单格式_Abp生茶_9月C类报表(数值版）" xfId="5308"/>
    <cellStyle name="k_組織架~1_公司架构_2003年度公司年度计划表单格式_2003年公司年度计划表单格式_Abp生茶_复件 6月C类报表" xfId="5309"/>
    <cellStyle name="k_組織架~1_公司架构_2003年度公司年度计划表单格式_2003年公司年度计划表单格式_Amy-2" xfId="5311"/>
    <cellStyle name="k_組織架~1_公司架构_2003年度公司年度计划表单格式_2003年公司年度计划表单格式_Amy-2_22-34" xfId="1969"/>
    <cellStyle name="k_組織架~1_公司架构_2003年度公司年度计划表单格式_2003年公司年度计划表单格式_Amy-2_22-34_7月C类报表(数值版）" xfId="3468"/>
    <cellStyle name="k_組織架~1_公司架构_2003年度公司年度计划表单格式_2003年公司年度计划表单格式_Amy-2_22-34_8月C类报表（数值版）" xfId="3905"/>
    <cellStyle name="k_組織架~1_公司架构_2003年度公司年度计划表单格式_2003年公司年度计划表单格式_Amy-2_22-34_9月C类报表(数值版）" xfId="5192"/>
    <cellStyle name="k_組織架~1_公司架构_2003年度公司年度计划表单格式_2003年公司年度计划表单格式_Amy-2_22-34_复件 6月C类报表" xfId="5313"/>
    <cellStyle name="k_組織架~1_公司架构_2003年度公司年度计划表单格式_2003年公司年度计划表单格式_Amy-2_7月C类报表(数值版）" xfId="1714"/>
    <cellStyle name="k_組織架~1_公司架构_2003年度公司年度计划表单格式_2003年公司年度计划表单格式_Amy-2_8月C类报表（数值版）" xfId="5314"/>
    <cellStyle name="k_組織架~1_公司架构_2003年度公司年度计划表单格式_2003年公司年度计划表单格式_Amy-2_9月C类报表(数值版）" xfId="4523"/>
    <cellStyle name="k_組織架~1_公司架构_2003年度公司年度计划表单格式_2003年公司年度计划表单格式_Amy-2_复件 6月C类报表" xfId="5122"/>
    <cellStyle name="k_組織架~1_公司架构_2003年度公司年度计划表单格式_2003年公司年度计划表单格式_复件 6月C类报表" xfId="5315"/>
    <cellStyle name="k_組織架~1_公司架构_2003年度公司年度计划表单格式_28" xfId="5316"/>
    <cellStyle name="k_組織架~1_公司架构_2003年度公司年度计划表单格式_28_22-34" xfId="4275"/>
    <cellStyle name="k_組織架~1_公司架构_2003年度公司年度计划表单格式_28_22-34_7月C类报表(数值版）" xfId="3184"/>
    <cellStyle name="k_組織架~1_公司架构_2003年度公司年度计划表单格式_28_22-34_8月C类报表（数值版）" xfId="4267"/>
    <cellStyle name="k_組織架~1_公司架构_2003年度公司年度计划表单格式_28_22-34_9月C类报表(数值版）" xfId="3948"/>
    <cellStyle name="k_組織架~1_公司架构_2003年度公司年度计划表单格式_28_22-34_复件 6月C类报表" xfId="2901"/>
    <cellStyle name="k_組織架~1_公司架构_2003年度公司年度计划表单格式_28_7月C类报表(数值版）" xfId="5154"/>
    <cellStyle name="k_組織架~1_公司架构_2003年度公司年度计划表单格式_28_8月C类报表（数值版）" xfId="5317"/>
    <cellStyle name="k_組織架~1_公司架构_2003年度公司年度计划表单格式_28_9月C类报表(数值版）" xfId="3328"/>
    <cellStyle name="k_組織架~1_公司架构_2003年度公司年度计划表单格式_28_复件 6月C类报表" xfId="1410"/>
    <cellStyle name="k_組織架~1_公司架构_2003年度公司年度计划表单格式_4月编现与离职报表" xfId="972"/>
    <cellStyle name="k_組織架~1_公司架构_2003年度公司年度计划表单格式_4月编现与离职报表 2" xfId="1504"/>
    <cellStyle name="k_組織架~1_公司架构_2003年度公司年度计划表单格式_4月编现与离职报表 2 2" xfId="187"/>
    <cellStyle name="k_組織架~1_公司架构_2003年度公司年度计划表单格式_4月编现与离职报表_工作总结及计划" xfId="4831"/>
    <cellStyle name="k_組織架~1_公司架构_2003年度公司年度计划表单格式_4月编现与离职报表_工作总结及计划 2" xfId="5318"/>
    <cellStyle name="k_組織架~1_公司架构_2003年度公司年度计划表单格式_4月编现与离职报表_工作总结及计划 2 2" xfId="3160"/>
    <cellStyle name="k_組織架~1_公司架构_2003年度公司年度计划表单格式_7月C类报表(数值版）" xfId="3876"/>
    <cellStyle name="k_組織架~1_公司架构_2003年度公司年度计划表单格式_8月C类报表（数值版）" xfId="3933"/>
    <cellStyle name="k_組織架~1_公司架构_2003年度公司年度计划表单格式_9月C类报表(数值版）" xfId="4800"/>
    <cellStyle name="k_組織架~1_公司架构_2003年度公司年度计划表单格式_AP费用（各部比例）" xfId="5319"/>
    <cellStyle name="k_組織架~1_公司架构_2003年度公司年度计划表单格式_AP费用（各部比例）_青岛顶津数量金额表23.2.10管报" xfId="5322"/>
    <cellStyle name="k_組織架~1_公司架构_2003年度公司年度计划表单格式_AP费用（各部比例）_青岛顶津数量金额表23.2.10管报_复件 (2) 2003青岛顶津产品别预算" xfId="33"/>
    <cellStyle name="k_組織架~1_公司架构_2003年度公司年度计划表单格式_AP费用（各部比例）_青岛顶津数量金额表23.2.10管报_复件 青岛顶津数量金额表23.2.13管报修改" xfId="415"/>
    <cellStyle name="k_組織架~1_公司架构_2003年度公司年度计划表单格式_AP费用（各部比例）_青岛顶津数量金额表23.2.10管报_青岛顶津数量金额表23.2.10管报" xfId="1763"/>
    <cellStyle name="k_組織架~1_公司架构_2003年度公司年度计划表单格式_AP费用（各部比例）_青岛顶津数量金额表23.2.10管报_青顶销售表23.2管报" xfId="5323"/>
    <cellStyle name="k_組織架~1_公司架构_2003年度公司年度计划表单格式_AP费用（各部比例）_青岛顶津数量金额表23.2.10管报_青顶销售表23.2管报1" xfId="5135"/>
    <cellStyle name="k_組織架~1_公司架构_2003年度公司年度计划表单格式_AP费用（各部比例）_青岛顶津数量金额表23.2.10管报修改" xfId="5325"/>
    <cellStyle name="k_組織架~1_公司架构_2003年度公司年度计划表单格式_AP费用（各部比例）_青岛顶津数量金额表23.2.10管报修改_复件 青岛顶津数量金额表23.2.13管报修改" xfId="5327"/>
    <cellStyle name="k_組織架~1_公司架构_2003年度公司年度计划表单格式_AP费用（各部比例）_青岛顶津数量金额表23.2.10管报修改_青顶销售表23.2管报" xfId="5329"/>
    <cellStyle name="k_組織架~1_公司架构_2003年度公司年度计划表单格式_AP费用（各部比例）_青岛顶津数量金额表23.2.10管报修改_青顶销售表23.2管报1" xfId="465"/>
    <cellStyle name="k_組織架~1_公司架构_2003年度公司年度计划表单格式_kathy28页" xfId="1709"/>
    <cellStyle name="k_組織架~1_公司架构_2003年度公司年度计划表单格式_kathy28页_7月C类报表(数值版）" xfId="2088"/>
    <cellStyle name="k_組織架~1_公司架构_2003年度公司年度计划表单格式_kathy28页_8月C类报表（数值版）" xfId="1598"/>
    <cellStyle name="k_組織架~1_公司架构_2003年度公司年度计划表单格式_kathy28页_9月C类报表(数值版）" xfId="3470"/>
    <cellStyle name="k_組織架~1_公司架构_2003年度公司年度计划表单格式_kathy28页_复件 6月C类报表" xfId="5274"/>
    <cellStyle name="k_組織架~1_公司架构_2003年度公司年度计划表单格式_编现-学历-年龄-年资-离职" xfId="424"/>
    <cellStyle name="k_組織架~1_公司架构_2003年度公司年度计划表单格式_编现-学历-年龄-年资-离职 2" xfId="5330"/>
    <cellStyle name="k_組織架~1_公司架构_2003年度公司年度计划表单格式_编现-学历-年龄-年资-离职 2 2" xfId="476"/>
    <cellStyle name="k_組織架~1_公司架构_2003年度公司年度计划表单格式_编现-学历-年龄-年资-离职_工作总结及计划" xfId="5332"/>
    <cellStyle name="k_組織架~1_公司架构_2003年度公司年度计划表单格式_编现-学历-年龄-年资-离职_工作总结及计划 2" xfId="3616"/>
    <cellStyle name="k_組織架~1_公司架构_2003年度公司年度计划表单格式_编现-学历-年龄-年资-离职_工作总结及计划 2 2" xfId="3619"/>
    <cellStyle name="k_組織架~1_公司架构_2003年度公司年度计划表单格式_编现-学历-年龄-年资-离职_管理月报200303" xfId="5333"/>
    <cellStyle name="k_組織架~1_公司架构_2003年度公司年度计划表单格式_编现-学历-年龄-年资-离职_管理月报200303 2" xfId="4191"/>
    <cellStyle name="k_組織架~1_公司架构_2003年度公司年度计划表单格式_编现-学历-年龄-年资-离职_管理月报200303 2 2" xfId="5334"/>
    <cellStyle name="k_組織架~1_公司架构_2003年度公司年度计划表单格式_编现-学历-年龄-年资-离职_管理月报200303_4月编现与离职报表" xfId="4725"/>
    <cellStyle name="k_組織架~1_公司架构_2003年度公司年度计划表单格式_编现-学历-年龄-年资-离职_管理月报200303_4月编现与离职报表 2" xfId="2250"/>
    <cellStyle name="k_組織架~1_公司架构_2003年度公司年度计划表单格式_编现-学历-年龄-年资-离职_管理月报200303_4月编现与离职报表 2 2" xfId="1343"/>
    <cellStyle name="k_組織架~1_公司架构_2003年度公司年度计划表单格式_编现-学历-年龄-年资-离职_管理月报200303_4月编现与离职报表_工作总结及计划" xfId="5335"/>
    <cellStyle name="k_組織架~1_公司架构_2003年度公司年度计划表单格式_编现-学历-年龄-年资-离职_管理月报200303_4月编现与离职报表_工作总结及计划 2" xfId="5336"/>
    <cellStyle name="k_組織架~1_公司架构_2003年度公司年度计划表单格式_编现-学历-年龄-年资-离职_管理月报200303_4月编现与离职报表_工作总结及计划 2 2" xfId="5338"/>
    <cellStyle name="k_組織架~1_公司架构_2003年度公司年度计划表单格式_编现-学历-年龄-年资-离职_管理月报200303_工作总结及计划" xfId="4929"/>
    <cellStyle name="k_組織架~1_公司架构_2003年度公司年度计划表单格式_编现-学历-年龄-年资-离职_管理月报200303_工作总结及计划 2" xfId="5340"/>
    <cellStyle name="k_組織架~1_公司架构_2003年度公司年度计划表单格式_编现-学历-年龄-年资-离职_管理月报200303_工作总结及计划 2 2" xfId="5341"/>
    <cellStyle name="k_組織架~1_公司架构_2003年度公司年度计划表单格式_编现-学历-年龄-年资-离职_管理月报200303_管理月报200303" xfId="1634"/>
    <cellStyle name="k_組織架~1_公司架构_2003年度公司年度计划表单格式_编现-学历-年龄-年资-离职_管理月报200303_管理月报200303 2" xfId="528"/>
    <cellStyle name="k_組織架~1_公司架构_2003年度公司年度计划表单格式_编现-学历-年龄-年资-离职_管理月报200303_管理月报200303 2 2" xfId="3294"/>
    <cellStyle name="k_組織架~1_公司架构_2003年度公司年度计划表单格式_编现-学历-年龄-年资-离职_管理月报200303_管理月报200303_工作总结及计划" xfId="922"/>
    <cellStyle name="k_組織架~1_公司架构_2003年度公司年度计划表单格式_编现-学历-年龄-年资-离职_管理月报200303_管理月报200303_工作总结及计划 2" xfId="5342"/>
    <cellStyle name="k_組織架~1_公司架构_2003年度公司年度计划表单格式_编现-学历-年龄-年资-离职_管理月报200303_管理月报200303_工作总结及计划 2 2" xfId="3514"/>
    <cellStyle name="k_組織架~1_公司架构_2003年度公司年度计划表单格式_编现-学历-年龄-年资-离职_管理月报200303_管理月报2003031" xfId="5046"/>
    <cellStyle name="k_組織架~1_公司架构_2003年度公司年度计划表单格式_编现-学历-年龄-年资-离职_管理月报200303_管理月报2003031 2" xfId="198"/>
    <cellStyle name="k_組織架~1_公司架构_2003年度公司年度计划表单格式_编现-学历-年龄-年资-离职_管理月报200303_管理月报2003031 2 2" xfId="1157"/>
    <cellStyle name="k_組織架~1_公司架构_2003年度公司年度计划表单格式_编现-学历-年龄-年资-离职_管理月报200303_管理月报2003031_工作总结及计划" xfId="1250"/>
    <cellStyle name="k_組織架~1_公司架构_2003年度公司年度计划表单格式_编现-学历-年龄-年资-离职_管理月报200303_管理月报2003031_工作总结及计划 2" xfId="5343"/>
    <cellStyle name="k_組織架~1_公司架构_2003年度公司年度计划表单格式_编现-学历-年龄-年资-离职_管理月报200303_管理月报2003031_工作总结及计划 2 2" xfId="2914"/>
    <cellStyle name="k_組織架~1_公司架构_2003年度公司年度计划表单格式_冰茶2003 BUDGET FORMAT（修正）.xls 图表 2" xfId="4437"/>
    <cellStyle name="k_組織架~1_公司架构_2003年度公司年度计划表单格式_冰茶2003 BUDGET FORMAT（修正）.xls 图表 2_22-34" xfId="4748"/>
    <cellStyle name="k_組織架~1_公司架构_2003年度公司年度计划表单格式_冰茶2003 BUDGET FORMAT（修正）.xls 图表 2_22-34_7月C类报表(数值版）" xfId="3891"/>
    <cellStyle name="k_組織架~1_公司架构_2003年度公司年度计划表单格式_冰茶2003 BUDGET FORMAT（修正）.xls 图表 2_22-34_8月C类报表（数值版）" xfId="3736"/>
    <cellStyle name="k_組織架~1_公司架构_2003年度公司年度计划表单格式_冰茶2003 BUDGET FORMAT（修正）.xls 图表 2_22-34_9月C类报表(数值版）" xfId="3918"/>
    <cellStyle name="k_組織架~1_公司架构_2003年度公司年度计划表单格式_冰茶2003 BUDGET FORMAT（修正）.xls 图表 2_22-34_复件 6月C类报表" xfId="5344"/>
    <cellStyle name="k_組織架~1_公司架构_2003年度公司年度计划表单格式_冰茶2003 BUDGET FORMAT（修正）.xls 图表 2_7月C类报表(数值版）" xfId="5346"/>
    <cellStyle name="k_組織架~1_公司架构_2003年度公司年度计划表单格式_冰茶2003 BUDGET FORMAT（修正）.xls 图表 2_8月C类报表（数值版）" xfId="5347"/>
    <cellStyle name="k_組織架~1_公司架构_2003年度公司年度计划表单格式_冰茶2003 BUDGET FORMAT（修正）.xls 图表 2_9月C类报表(数值版）" xfId="975"/>
    <cellStyle name="k_組織架~1_公司架构_2003年度公司年度计划表单格式_冰茶2003 BUDGET FORMAT（修正）.xls 图表 2_复件 6月C类报表" xfId="5349"/>
    <cellStyle name="k_組織架~1_公司架构_2003年度公司年度计划表单格式_冰系列" xfId="5350"/>
    <cellStyle name="k_組織架~1_公司架构_2003年度公司年度计划表单格式_冰系列_1" xfId="820"/>
    <cellStyle name="k_組織架~1_公司架构_2003年度公司年度计划表单格式_冰系列_1_青岛顶津数量金额表23.2.10管报" xfId="5228"/>
    <cellStyle name="k_組織架~1_公司架构_2003年度公司年度计划表单格式_冰系列_1_青岛顶津数量金额表23.2.10管报_复件 (2) 2003青岛顶津产品别预算" xfId="5351"/>
    <cellStyle name="k_組織架~1_公司架构_2003年度公司年度计划表单格式_冰系列_1_青岛顶津数量金额表23.2.10管报_复件 青岛顶津数量金额表23.2.13管报修改" xfId="5354"/>
    <cellStyle name="k_組織架~1_公司架构_2003年度公司年度计划表单格式_冰系列_1_青岛顶津数量金额表23.2.10管报_青岛顶津数量金额表23.2.10管报" xfId="5357"/>
    <cellStyle name="k_組織架~1_公司架构_2003年度公司年度计划表单格式_冰系列_1_青岛顶津数量金额表23.2.10管报_青顶销售表23.2管报" xfId="2055"/>
    <cellStyle name="k_組織架~1_公司架构_2003年度公司年度计划表单格式_冰系列_1_青岛顶津数量金额表23.2.10管报_青顶销售表23.2管报1" xfId="4715"/>
    <cellStyle name="k_組織架~1_公司架构_2003年度公司年度计划表单格式_冰系列_1_青岛顶津数量金额表23.2.10管报修改" xfId="5358"/>
    <cellStyle name="k_組織架~1_公司架构_2003年度公司年度计划表单格式_冰系列_1_青岛顶津数量金额表23.2.10管报修改_复件 青岛顶津数量金额表23.2.13管报修改" xfId="5359"/>
    <cellStyle name="k_組織架~1_公司架构_2003年度公司年度计划表单格式_冰系列_1_青岛顶津数量金额表23.2.10管报修改_青顶销售表23.2管报" xfId="5360"/>
    <cellStyle name="k_組織架~1_公司架构_2003年度公司年度计划表单格式_冰系列_1_青岛顶津数量金额表23.2.10管报修改_青顶销售表23.2管报1" xfId="4798"/>
    <cellStyle name="k_組織架~1_公司架构_2003年度公司年度计划表单格式_冰系列_1_事业群报表" xfId="1853"/>
    <cellStyle name="k_組織架~1_公司架构_2003年度公司年度计划表单格式_冰系列_1_事业群报表_青岛顶津数量金额表23.2.10管报" xfId="4586"/>
    <cellStyle name="k_組織架~1_公司架构_2003年度公司年度计划表单格式_冰系列_1_事业群报表_青岛顶津数量金额表23.2.10管报_复件 (2) 2003青岛顶津产品别预算" xfId="3806"/>
    <cellStyle name="k_組織架~1_公司架构_2003年度公司年度计划表单格式_冰系列_1_事业群报表_青岛顶津数量金额表23.2.10管报_复件 青岛顶津数量金额表23.2.13管报修改" xfId="4636"/>
    <cellStyle name="k_組織架~1_公司架构_2003年度公司年度计划表单格式_冰系列_1_事业群报表_青岛顶津数量金额表23.2.10管报_青岛顶津数量金额表23.2.10管报" xfId="5019"/>
    <cellStyle name="k_組織架~1_公司架构_2003年度公司年度计划表单格式_冰系列_1_事业群报表_青岛顶津数量金额表23.2.10管报_青顶销售表23.2管报" xfId="953"/>
    <cellStyle name="k_組織架~1_公司架构_2003年度公司年度计划表单格式_冰系列_1_事业群报表_青岛顶津数量金额表23.2.10管报_青顶销售表23.2管报1" xfId="5361"/>
    <cellStyle name="k_組織架~1_公司架构_2003年度公司年度计划表单格式_冰系列_1_事业群报表_青岛顶津数量金额表23.2.10管报修改" xfId="4871"/>
    <cellStyle name="k_組織架~1_公司架构_2003年度公司年度计划表单格式_冰系列_1_事业群报表_青岛顶津数量金额表23.2.10管报修改_复件 青岛顶津数量金额表23.2.13管报修改" xfId="5362"/>
    <cellStyle name="k_組織架~1_公司架构_2003年度公司年度计划表单格式_冰系列_1_事业群报表_青岛顶津数量金额表23.2.10管报修改_青顶销售表23.2管报" xfId="301"/>
    <cellStyle name="k_組織架~1_公司架构_2003年度公司年度计划表单格式_冰系列_1_事业群报表_青岛顶津数量金额表23.2.10管报修改_青顶销售表23.2管报1" xfId="810"/>
    <cellStyle name="k_組織架~1_公司架构_2003年度公司年度计划表单格式_冰系列_冰系列" xfId="5363"/>
    <cellStyle name="k_組織架~1_公司架构_2003年度公司年度计划表单格式_冰系列_冰系列_青岛顶津数量金额表23.2.10管报" xfId="1670"/>
    <cellStyle name="k_組織架~1_公司架构_2003年度公司年度计划表单格式_冰系列_冰系列_青岛顶津数量金额表23.2.10管报_复件 (2) 2003青岛顶津产品别预算" xfId="5075"/>
    <cellStyle name="k_組織架~1_公司架构_2003年度公司年度计划表单格式_冰系列_冰系列_青岛顶津数量金额表23.2.10管报_复件 青岛顶津数量金额表23.2.13管报修改" xfId="1795"/>
    <cellStyle name="k_組織架~1_公司架构_2003年度公司年度计划表单格式_冰系列_冰系列_青岛顶津数量金额表23.2.10管报_青岛顶津数量金额表23.2.10管报" xfId="1074"/>
    <cellStyle name="k_組織架~1_公司架构_2003年度公司年度计划表单格式_冰系列_冰系列_青岛顶津数量金额表23.2.10管报_青顶销售表23.2管报" xfId="3949"/>
    <cellStyle name="k_組織架~1_公司架构_2003年度公司年度计划表单格式_冰系列_冰系列_青岛顶津数量金额表23.2.10管报_青顶销售表23.2管报1" xfId="3131"/>
    <cellStyle name="k_組織架~1_公司架构_2003年度公司年度计划表单格式_冰系列_冰系列_青岛顶津数量金额表23.2.10管报修改" xfId="3418"/>
    <cellStyle name="k_組織架~1_公司架构_2003年度公司年度计划表单格式_冰系列_冰系列_青岛顶津数量金额表23.2.10管报修改_复件 青岛顶津数量金额表23.2.13管报修改" xfId="2517"/>
    <cellStyle name="k_組織架~1_公司架构_2003年度公司年度计划表单格式_冰系列_冰系列_青岛顶津数量金额表23.2.10管报修改_青顶销售表23.2管报" xfId="5364"/>
    <cellStyle name="k_組織架~1_公司架构_2003年度公司年度计划表单格式_冰系列_冰系列_青岛顶津数量金额表23.2.10管报修改_青顶销售表23.2管报1" xfId="5366"/>
    <cellStyle name="k_組織架~1_公司架构_2003年度公司年度计划表单格式_冰系列_冰系列_事业群报表" xfId="1008"/>
    <cellStyle name="k_組織架~1_公司架构_2003年度公司年度计划表单格式_冰系列_冰系列_事业群报表_青岛顶津数量金额表23.2.10管报" xfId="2387"/>
    <cellStyle name="k_組織架~1_公司架构_2003年度公司年度计划表单格式_冰系列_冰系列_事业群报表_青岛顶津数量金额表23.2.10管报_复件 (2) 2003青岛顶津产品别预算" xfId="5368"/>
    <cellStyle name="k_組織架~1_公司架构_2003年度公司年度计划表单格式_冰系列_冰系列_事业群报表_青岛顶津数量金额表23.2.10管报_复件 青岛顶津数量金额表23.2.13管报修改" xfId="5369"/>
    <cellStyle name="k_組織架~1_公司架构_2003年度公司年度计划表单格式_冰系列_冰系列_事业群报表_青岛顶津数量金额表23.2.10管报_青岛顶津数量金额表23.2.10管报" xfId="4635"/>
    <cellStyle name="k_組織架~1_公司架构_2003年度公司年度计划表单格式_冰系列_冰系列_事业群报表_青岛顶津数量金额表23.2.10管报_青顶销售表23.2管报" xfId="5370"/>
    <cellStyle name="k_組織架~1_公司架构_2003年度公司年度计划表单格式_冰系列_冰系列_事业群报表_青岛顶津数量金额表23.2.10管报_青顶销售表23.2管报1" xfId="5371"/>
    <cellStyle name="k_組織架~1_公司架构_2003年度公司年度计划表单格式_冰系列_冰系列_事业群报表_青岛顶津数量金额表23.2.10管报修改" xfId="4973"/>
    <cellStyle name="k_組織架~1_公司架构_2003年度公司年度计划表单格式_冰系列_冰系列_事业群报表_青岛顶津数量金额表23.2.10管报修改_复件 青岛顶津数量金额表23.2.13管报修改" xfId="5372"/>
    <cellStyle name="k_組織架~1_公司架构_2003年度公司年度计划表单格式_冰系列_冰系列_事业群报表_青岛顶津数量金额表23.2.10管报修改_青顶销售表23.2管报" xfId="2777"/>
    <cellStyle name="k_組織架~1_公司架构_2003年度公司年度计划表单格式_冰系列_冰系列_事业群报表_青岛顶津数量金额表23.2.10管报修改_青顶销售表23.2管报1" xfId="5373"/>
    <cellStyle name="k_組織架~1_公司架构_2003年度公司年度计划表单格式_冰系列_茶加生茶系列" xfId="5374"/>
    <cellStyle name="k_組織架~1_公司架构_2003年度公司年度计划表单格式_冰系列_茶加生茶系列_青岛顶津数量金额表23.2.10管报" xfId="4916"/>
    <cellStyle name="k_組織架~1_公司架构_2003年度公司年度计划表单格式_冰系列_茶加生茶系列_青岛顶津数量金额表23.2.10管报_复件 (2) 2003青岛顶津产品别预算" xfId="1624"/>
    <cellStyle name="k_組織架~1_公司架构_2003年度公司年度计划表单格式_冰系列_茶加生茶系列_青岛顶津数量金额表23.2.10管报_复件 青岛顶津数量金额表23.2.13管报修改" xfId="5375"/>
    <cellStyle name="k_組織架~1_公司架构_2003年度公司年度计划表单格式_冰系列_茶加生茶系列_青岛顶津数量金额表23.2.10管报_青岛顶津数量金额表23.2.10管报" xfId="1926"/>
    <cellStyle name="k_組織架~1_公司架构_2003年度公司年度计划表单格式_冰系列_茶加生茶系列_青岛顶津数量金额表23.2.10管报_青顶销售表23.2管报" xfId="5376"/>
    <cellStyle name="k_組織架~1_公司架构_2003年度公司年度计划表单格式_冰系列_茶加生茶系列_青岛顶津数量金额表23.2.10管报_青顶销售表23.2管报1" xfId="5377"/>
    <cellStyle name="k_組織架~1_公司架构_2003年度公司年度计划表单格式_冰系列_茶加生茶系列_青岛顶津数量金额表23.2.10管报修改" xfId="2477"/>
    <cellStyle name="k_組織架~1_公司架构_2003年度公司年度计划表单格式_冰系列_茶加生茶系列_青岛顶津数量金额表23.2.10管报修改_复件 青岛顶津数量金额表23.2.13管报修改" xfId="5378"/>
    <cellStyle name="k_組織架~1_公司架构_2003年度公司年度计划表单格式_冰系列_茶加生茶系列_青岛顶津数量金额表23.2.10管报修改_青顶销售表23.2管报" xfId="4695"/>
    <cellStyle name="k_組織架~1_公司架构_2003年度公司年度计划表单格式_冰系列_茶加生茶系列_青岛顶津数量金额表23.2.10管报修改_青顶销售表23.2管报1" xfId="4883"/>
    <cellStyle name="k_組織架~1_公司架构_2003年度公司年度计划表单格式_冰系列_茶加生茶系列_事业群报表" xfId="804"/>
    <cellStyle name="k_組織架~1_公司架构_2003年度公司年度计划表单格式_冰系列_茶加生茶系列_事业群报表_青岛顶津数量金额表23.2.10管报" xfId="1036"/>
    <cellStyle name="k_組織架~1_公司架构_2003年度公司年度计划表单格式_冰系列_茶加生茶系列_事业群报表_青岛顶津数量金额表23.2.10管报_复件 (2) 2003青岛顶津产品别预算" xfId="1259"/>
    <cellStyle name="k_組織架~1_公司架构_2003年度公司年度计划表单格式_冰系列_茶加生茶系列_事业群报表_青岛顶津数量金额表23.2.10管报_复件 青岛顶津数量金额表23.2.13管报修改" xfId="2694"/>
    <cellStyle name="k_組織架~1_公司架构_2003年度公司年度计划表单格式_冰系列_茶加生茶系列_事业群报表_青岛顶津数量金额表23.2.10管报_青岛顶津数量金额表23.2.10管报" xfId="1473"/>
    <cellStyle name="k_組織架~1_公司架构_2003年度公司年度计划表单格式_冰系列_茶加生茶系列_事业群报表_青岛顶津数量金额表23.2.10管报_青顶销售表23.2管报" xfId="5380"/>
    <cellStyle name="k_組織架~1_公司架构_2003年度公司年度计划表单格式_冰系列_茶加生茶系列_事业群报表_青岛顶津数量金额表23.2.10管报_青顶销售表23.2管报1" xfId="5383"/>
    <cellStyle name="k_組織架~1_公司架构_2003年度公司年度计划表单格式_冰系列_茶加生茶系列_事业群报表_青岛顶津数量金额表23.2.10管报修改" xfId="1963"/>
    <cellStyle name="k_組織架~1_公司架构_2003年度公司年度计划表单格式_冰系列_茶加生茶系列_事业群报表_青岛顶津数量金额表23.2.10管报修改_复件 青岛顶津数量金额表23.2.13管报修改" xfId="3309"/>
    <cellStyle name="k_組織架~1_公司架构_2003年度公司年度计划表单格式_冰系列_茶加生茶系列_事业群报表_青岛顶津数量金额表23.2.10管报修改_青顶销售表23.2管报" xfId="5384"/>
    <cellStyle name="k_組織架~1_公司架构_2003年度公司年度计划表单格式_冰系列_茶加生茶系列_事业群报表_青岛顶津数量金额表23.2.10管报修改_青顶销售表23.2管报1" xfId="5385"/>
    <cellStyle name="k_組織架~1_公司架构_2003年度公司年度计划表单格式_冰系列_纯净水加实粒派系列" xfId="4333"/>
    <cellStyle name="k_組織架~1_公司架构_2003年度公司年度计划表单格式_冰系列_纯净水加实粒派系列_青岛顶津数量金额表23.2.10管报" xfId="5386"/>
    <cellStyle name="k_組織架~1_公司架构_2003年度公司年度计划表单格式_冰系列_纯净水加实粒派系列_青岛顶津数量金额表23.2.10管报_复件 (2) 2003青岛顶津产品别预算" xfId="4452"/>
    <cellStyle name="k_組織架~1_公司架构_2003年度公司年度计划表单格式_冰系列_纯净水加实粒派系列_青岛顶津数量金额表23.2.10管报_复件 青岛顶津数量金额表23.2.13管报修改" xfId="3853"/>
    <cellStyle name="k_組織架~1_公司架构_2003年度公司年度计划表单格式_冰系列_纯净水加实粒派系列_青岛顶津数量金额表23.2.10管报_青岛顶津数量金额表23.2.10管报" xfId="1010"/>
    <cellStyle name="k_組織架~1_公司架构_2003年度公司年度计划表单格式_冰系列_纯净水加实粒派系列_青岛顶津数量金额表23.2.10管报_青顶销售表23.2管报" xfId="5387"/>
    <cellStyle name="k_組織架~1_公司架构_2003年度公司年度计划表单格式_冰系列_纯净水加实粒派系列_青岛顶津数量金额表23.2.10管报_青顶销售表23.2管报1" xfId="2618"/>
    <cellStyle name="k_組織架~1_公司架构_2003年度公司年度计划表单格式_冰系列_纯净水加实粒派系列_青岛顶津数量金额表23.2.10管报修改" xfId="2818"/>
    <cellStyle name="k_組織架~1_公司架构_2003年度公司年度计划表单格式_冰系列_纯净水加实粒派系列_青岛顶津数量金额表23.2.10管报修改_复件 青岛顶津数量金额表23.2.13管报修改" xfId="468"/>
    <cellStyle name="k_組織架~1_公司架构_2003年度公司年度计划表单格式_冰系列_纯净水加实粒派系列_青岛顶津数量金额表23.2.10管报修改_青顶销售表23.2管报" xfId="2821"/>
    <cellStyle name="k_組織架~1_公司架构_2003年度公司年度计划表单格式_冰系列_纯净水加实粒派系列_青岛顶津数量金额表23.2.10管报修改_青顶销售表23.2管报1" xfId="2825"/>
    <cellStyle name="k_組織架~1_公司架构_2003年度公司年度计划表单格式_冰系列_纯净水加实粒派系列_事业群报表" xfId="2832"/>
    <cellStyle name="k_組織架~1_公司架构_2003年度公司年度计划表单格式_冰系列_纯净水加实粒派系列_事业群报表_青岛顶津数量金额表23.2.10管报" xfId="5388"/>
    <cellStyle name="k_組織架~1_公司架构_2003年度公司年度计划表单格式_冰系列_纯净水加实粒派系列_事业群报表_青岛顶津数量金额表23.2.10管报_复件 (2) 2003青岛顶津产品别预算" xfId="5389"/>
    <cellStyle name="k_組織架~1_公司架构_2003年度公司年度计划表单格式_冰系列_纯净水加实粒派系列_事业群报表_青岛顶津数量金额表23.2.10管报_复件 青岛顶津数量金额表23.2.13管报修改" xfId="3515"/>
    <cellStyle name="k_組織架~1_公司架构_2003年度公司年度计划表单格式_冰系列_纯净水加实粒派系列_事业群报表_青岛顶津数量金额表23.2.10管报_青岛顶津数量金额表23.2.10管报" xfId="1150"/>
    <cellStyle name="k_組織架~1_公司架构_2003年度公司年度计划表单格式_冰系列_纯净水加实粒派系列_事业群报表_青岛顶津数量金额表23.2.10管报_青顶销售表23.2管报" xfId="5390"/>
    <cellStyle name="k_組織架~1_公司架构_2003年度公司年度计划表单格式_冰系列_纯净水加实粒派系列_事业群报表_青岛顶津数量金额表23.2.10管报_青顶销售表23.2管报1" xfId="5393"/>
    <cellStyle name="k_組織架~1_公司架构_2003年度公司年度计划表单格式_冰系列_纯净水加实粒派系列_事业群报表_青岛顶津数量金额表23.2.10管报修改" xfId="1621"/>
    <cellStyle name="k_組織架~1_公司架构_2003年度公司年度计划表单格式_冰系列_纯净水加实粒派系列_事业群报表_青岛顶津数量金额表23.2.10管报修改_复件 青岛顶津数量金额表23.2.13管报修改" xfId="2576"/>
    <cellStyle name="k_組織架~1_公司架构_2003年度公司年度计划表单格式_冰系列_纯净水加实粒派系列_事业群报表_青岛顶津数量金额表23.2.10管报修改_青顶销售表23.2管报" xfId="2977"/>
    <cellStyle name="k_組織架~1_公司架构_2003年度公司年度计划表单格式_冰系列_纯净水加实粒派系列_事业群报表_青岛顶津数量金额表23.2.10管报修改_青顶销售表23.2管报1" xfId="5395"/>
    <cellStyle name="k_組織架~1_公司架构_2003年度公司年度计划表单格式_冰系列_康果汁系列" xfId="1309"/>
    <cellStyle name="k_組織架~1_公司架构_2003年度公司年度计划表单格式_冰系列_康果汁系列_青岛顶津数量金额表23.2.10管报" xfId="144"/>
    <cellStyle name="k_組織架~1_公司架构_2003年度公司年度计划表单格式_冰系列_康果汁系列_青岛顶津数量金额表23.2.10管报_复件 (2) 2003青岛顶津产品别预算" xfId="5172"/>
    <cellStyle name="k_組織架~1_公司架构_2003年度公司年度计划表单格式_冰系列_康果汁系列_青岛顶津数量金额表23.2.10管报_复件 青岛顶津数量金额表23.2.13管报修改" xfId="1879"/>
    <cellStyle name="k_組織架~1_公司架构_2003年度公司年度计划表单格式_冰系列_康果汁系列_青岛顶津数量金额表23.2.10管报_青岛顶津数量金额表23.2.10管报" xfId="5397"/>
    <cellStyle name="k_組織架~1_公司架构_2003年度公司年度计划表单格式_冰系列_康果汁系列_青岛顶津数量金额表23.2.10管报_青顶销售表23.2管报" xfId="5398"/>
    <cellStyle name="k_組織架~1_公司架构_2003年度公司年度计划表单格式_冰系列_康果汁系列_青岛顶津数量金额表23.2.10管报_青顶销售表23.2管报1" xfId="5399"/>
    <cellStyle name="k_組織架~1_公司架构_2003年度公司年度计划表单格式_冰系列_康果汁系列_青岛顶津数量金额表23.2.10管报修改" xfId="5400"/>
    <cellStyle name="k_組織架~1_公司架构_2003年度公司年度计划表单格式_冰系列_康果汁系列_青岛顶津数量金额表23.2.10管报修改_复件 青岛顶津数量金额表23.2.13管报修改" xfId="5402"/>
    <cellStyle name="k_組織架~1_公司架构_2003年度公司年度计划表单格式_冰系列_康果汁系列_青岛顶津数量金额表23.2.10管报修改_青顶销售表23.2管报" xfId="5175"/>
    <cellStyle name="k_組織架~1_公司架构_2003年度公司年度计划表单格式_冰系列_康果汁系列_青岛顶津数量金额表23.2.10管报修改_青顶销售表23.2管报1" xfId="5403"/>
    <cellStyle name="k_組織架~1_公司架构_2003年度公司年度计划表单格式_冰系列_康果汁系列_事业群报表" xfId="1030"/>
    <cellStyle name="k_組織架~1_公司架构_2003年度公司年度计划表单格式_冰系列_康果汁系列_事业群报表_青岛顶津数量金额表23.2.10管报" xfId="2522"/>
    <cellStyle name="k_組織架~1_公司架构_2003年度公司年度计划表单格式_冰系列_康果汁系列_事业群报表_青岛顶津数量金额表23.2.10管报_复件 (2) 2003青岛顶津产品别预算" xfId="4071"/>
    <cellStyle name="k_組織架~1_公司架构_2003年度公司年度计划表单格式_冰系列_康果汁系列_事业群报表_青岛顶津数量金额表23.2.10管报_复件 青岛顶津数量金额表23.2.13管报修改" xfId="4890"/>
    <cellStyle name="k_組織架~1_公司架构_2003年度公司年度计划表单格式_冰系列_康果汁系列_事业群报表_青岛顶津数量金额表23.2.10管报_青岛顶津数量金额表23.2.10管报" xfId="5404"/>
    <cellStyle name="k_組織架~1_公司架构_2003年度公司年度计划表单格式_冰系列_康果汁系列_事业群报表_青岛顶津数量金额表23.2.10管报_青顶销售表23.2管报" xfId="5406"/>
    <cellStyle name="k_組織架~1_公司架构_2003年度公司年度计划表单格式_冰系列_康果汁系列_事业群报表_青岛顶津数量金额表23.2.10管报_青顶销售表23.2管报1" xfId="5116"/>
    <cellStyle name="k_組織架~1_公司架构_2003年度公司年度计划表单格式_冰系列_康果汁系列_事业群报表_青岛顶津数量金额表23.2.10管报修改" xfId="3150"/>
    <cellStyle name="k_組織架~1_公司架构_2003年度公司年度计划表单格式_冰系列_康果汁系列_事业群报表_青岛顶津数量金额表23.2.10管报修改_复件 青岛顶津数量金额表23.2.13管报修改" xfId="2474"/>
    <cellStyle name="k_組織架~1_公司架构_2003年度公司年度计划表单格式_冰系列_康果汁系列_事业群报表_青岛顶津数量金额表23.2.10管报修改_青顶销售表23.2管报" xfId="2363"/>
    <cellStyle name="k_組織架~1_公司架构_2003年度公司年度计划表单格式_冰系列_康果汁系列_事业群报表_青岛顶津数量金额表23.2.10管报修改_青顶销售表23.2管报1" xfId="5028"/>
    <cellStyle name="k_組織架~1_公司架构_2003年度公司年度计划表单格式_冰系列_每日C系列" xfId="2839"/>
    <cellStyle name="k_組織架~1_公司架构_2003年度公司年度计划表单格式_冰系列_每日C系列_青岛顶津数量金额表23.2.10管报" xfId="5407"/>
    <cellStyle name="k_組織架~1_公司架构_2003年度公司年度计划表单格式_冰系列_每日C系列_青岛顶津数量金额表23.2.10管报_复件 (2) 2003青岛顶津产品别预算" xfId="5410"/>
    <cellStyle name="k_組織架~1_公司架构_2003年度公司年度计划表单格式_冰系列_每日C系列_青岛顶津数量金额表23.2.10管报_复件 青岛顶津数量金额表23.2.13管报修改" xfId="3200"/>
    <cellStyle name="k_組織架~1_公司架构_2003年度公司年度计划表单格式_冰系列_每日C系列_青岛顶津数量金额表23.2.10管报_青岛顶津数量金额表23.2.10管报" xfId="5411"/>
    <cellStyle name="k_組織架~1_公司架构_2003年度公司年度计划表单格式_冰系列_每日C系列_青岛顶津数量金额表23.2.10管报_青顶销售表23.2管报" xfId="1348"/>
    <cellStyle name="k_組織架~1_公司架构_2003年度公司年度计划表单格式_冰系列_每日C系列_青岛顶津数量金额表23.2.10管报_青顶销售表23.2管报1" xfId="3085"/>
    <cellStyle name="k_組織架~1_公司架构_2003年度公司年度计划表单格式_冰系列_每日C系列_青岛顶津数量金额表23.2.10管报修改" xfId="5413"/>
    <cellStyle name="k_組織架~1_公司架构_2003年度公司年度计划表单格式_冰系列_每日C系列_青岛顶津数量金额表23.2.10管报修改_复件 青岛顶津数量金额表23.2.13管报修改" xfId="2440"/>
    <cellStyle name="k_組織架~1_公司架构_2003年度公司年度计划表单格式_冰系列_每日C系列_青岛顶津数量金额表23.2.10管报修改_青顶销售表23.2管报" xfId="4339"/>
    <cellStyle name="k_組織架~1_公司架构_2003年度公司年度计划表单格式_冰系列_每日C系列_青岛顶津数量金额表23.2.10管报修改_青顶销售表23.2管报1" xfId="5345"/>
    <cellStyle name="k_組織架~1_公司架构_2003年度公司年度计划表单格式_冰系列_每日C系列_事业群报表" xfId="318"/>
    <cellStyle name="k_組織架~1_公司架构_2003年度公司年度计划表单格式_冰系列_每日C系列_事业群报表_青岛顶津数量金额表23.2.10管报" xfId="5415"/>
    <cellStyle name="k_組織架~1_公司架构_2003年度公司年度计划表单格式_冰系列_每日C系列_事业群报表_青岛顶津数量金额表23.2.10管报_复件 (2) 2003青岛顶津产品别预算" xfId="3341"/>
    <cellStyle name="k_組織架~1_公司架构_2003年度公司年度计划表单格式_冰系列_每日C系列_事业群报表_青岛顶津数量金额表23.2.10管报_复件 青岛顶津数量金额表23.2.13管报修改" xfId="5416"/>
    <cellStyle name="k_組織架~1_公司架构_2003年度公司年度计划表单格式_冰系列_每日C系列_事业群报表_青岛顶津数量金额表23.2.10管报_青岛顶津数量金额表23.2.10管报" xfId="1076"/>
    <cellStyle name="k_組織架~1_公司架构_2003年度公司年度计划表单格式_冰系列_每日C系列_事业群报表_青岛顶津数量金额表23.2.10管报_青顶销售表23.2管报" xfId="5418"/>
    <cellStyle name="k_組織架~1_公司架构_2003年度公司年度计划表单格式_冰系列_每日C系列_事业群报表_青岛顶津数量金额表23.2.10管报_青顶销售表23.2管报1" xfId="5420"/>
    <cellStyle name="k_組織架~1_公司架构_2003年度公司年度计划表单格式_冰系列_每日C系列_事业群报表_青岛顶津数量金额表23.2.10管报修改" xfId="5421"/>
    <cellStyle name="k_組織架~1_公司架构_2003年度公司年度计划表单格式_冰系列_每日C系列_事业群报表_青岛顶津数量金额表23.2.10管报修改_复件 青岛顶津数量金额表23.2.13管报修改" xfId="1886"/>
    <cellStyle name="k_組織架~1_公司架构_2003年度公司年度计划表单格式_冰系列_每日C系列_事业群报表_青岛顶津数量金额表23.2.10管报修改_青顶销售表23.2管报" xfId="2201"/>
    <cellStyle name="k_組織架~1_公司架构_2003年度公司年度计划表单格式_冰系列_每日C系列_事业群报表_青岛顶津数量金额表23.2.10管报修改_青顶销售表23.2管报1" xfId="5422"/>
    <cellStyle name="k_組織架~1_公司架构_2003年度公司年度计划表单格式_冰系列_青岛顶津数量金额表23.2.10管报" xfId="5424"/>
    <cellStyle name="k_組織架~1_公司架构_2003年度公司年度计划表单格式_冰系列_青岛顶津数量金额表23.2.10管报_复件 (2) 2003青岛顶津产品别预算" xfId="4927"/>
    <cellStyle name="k_組織架~1_公司架构_2003年度公司年度计划表单格式_冰系列_青岛顶津数量金额表23.2.10管报_复件 青岛顶津数量金额表23.2.13管报修改" xfId="4022"/>
    <cellStyle name="k_組織架~1_公司架构_2003年度公司年度计划表单格式_冰系列_青岛顶津数量金额表23.2.10管报_青岛顶津数量金额表23.2.10管报" xfId="5425"/>
    <cellStyle name="k_組織架~1_公司架构_2003年度公司年度计划表单格式_冰系列_青岛顶津数量金额表23.2.10管报_青顶销售表23.2管报" xfId="3489"/>
    <cellStyle name="k_組織架~1_公司架构_2003年度公司年度计划表单格式_冰系列_青岛顶津数量金额表23.2.10管报_青顶销售表23.2管报1" xfId="4994"/>
    <cellStyle name="k_組織架~1_公司架构_2003年度公司年度计划表单格式_冰系列_青岛顶津数量金额表23.2.10管报修改" xfId="5427"/>
    <cellStyle name="k_組織架~1_公司架构_2003年度公司年度计划表单格式_冰系列_青岛顶津数量金额表23.2.10管报修改_复件 青岛顶津数量金额表23.2.13管报修改" xfId="4817"/>
    <cellStyle name="k_組織架~1_公司架构_2003年度公司年度计划表单格式_冰系列_青岛顶津数量金额表23.2.10管报修改_青顶销售表23.2管报" xfId="1722"/>
    <cellStyle name="k_組織架~1_公司架构_2003年度公司年度计划表单格式_冰系列_青岛顶津数量金额表23.2.10管报修改_青顶销售表23.2管报1" xfId="2034"/>
    <cellStyle name="k_組織架~1_公司架构_2003年度公司年度计划表单格式_冰系列_事业群报表" xfId="5428"/>
    <cellStyle name="k_組織架~1_公司架构_2003年度公司年度计划表单格式_冰系列_事业群报表_青岛顶津数量金额表23.2.10管报" xfId="5429"/>
    <cellStyle name="k_組織架~1_公司架构_2003年度公司年度计划表单格式_冰系列_事业群报表_青岛顶津数量金额表23.2.10管报_复件 (2) 2003青岛顶津产品别预算" xfId="3864"/>
    <cellStyle name="k_組織架~1_公司架构_2003年度公司年度计划表单格式_冰系列_事业群报表_青岛顶津数量金额表23.2.10管报_复件 青岛顶津数量金额表23.2.13管报修改" xfId="3383"/>
    <cellStyle name="k_組織架~1_公司架构_2003年度公司年度计划表单格式_冰系列_事业群报表_青岛顶津数量金额表23.2.10管报_青岛顶津数量金额表23.2.10管报" xfId="5431"/>
    <cellStyle name="k_組織架~1_公司架构_2003年度公司年度计划表单格式_冰系列_事业群报表_青岛顶津数量金额表23.2.10管报_青顶销售表23.2管报" xfId="5432"/>
    <cellStyle name="k_組織架~1_公司架构_2003年度公司年度计划表单格式_冰系列_事业群报表_青岛顶津数量金额表23.2.10管报_青顶销售表23.2管报1" xfId="5434"/>
    <cellStyle name="k_組織架~1_公司架构_2003年度公司年度计划表单格式_冰系列_事业群报表_青岛顶津数量金额表23.2.10管报修改" xfId="5435"/>
    <cellStyle name="k_組織架~1_公司架构_2003年度公司年度计划表单格式_冰系列_事业群报表_青岛顶津数量金额表23.2.10管报修改_复件 青岛顶津数量金额表23.2.13管报修改" xfId="5436"/>
    <cellStyle name="k_組織架~1_公司架构_2003年度公司年度计划表单格式_冰系列_事业群报表_青岛顶津数量金额表23.2.10管报修改_青顶销售表23.2管报" xfId="5437"/>
    <cellStyle name="k_組織架~1_公司架构_2003年度公司年度计划表单格式_冰系列_事业群报表_青岛顶津数量金额表23.2.10管报修改_青顶销售表23.2管报1" xfId="5438"/>
    <cellStyle name="k_組織架~1_公司架构_2003年度公司年度计划表单格式_茶加生茶系列" xfId="5203"/>
    <cellStyle name="k_組織架~1_公司架构_2003年度公司年度计划表单格式_茶加生茶系列_青岛顶津数量金额表23.2.10管报" xfId="5440"/>
    <cellStyle name="k_組織架~1_公司架构_2003年度公司年度计划表单格式_茶加生茶系列_青岛顶津数量金额表23.2.10管报_复件 (2) 2003青岛顶津产品别预算" xfId="5243"/>
    <cellStyle name="k_組織架~1_公司架构_2003年度公司年度计划表单格式_茶加生茶系列_青岛顶津数量金额表23.2.10管报_复件 青岛顶津数量金额表23.2.13管报修改" xfId="4860"/>
    <cellStyle name="k_組織架~1_公司架构_2003年度公司年度计划表单格式_茶加生茶系列_青岛顶津数量金额表23.2.10管报_青岛顶津数量金额表23.2.10管报" xfId="5442"/>
    <cellStyle name="k_組織架~1_公司架构_2003年度公司年度计划表单格式_茶加生茶系列_青岛顶津数量金额表23.2.10管报_青顶销售表23.2管报" xfId="5443"/>
    <cellStyle name="k_組織架~1_公司架构_2003年度公司年度计划表单格式_茶加生茶系列_青岛顶津数量金额表23.2.10管报_青顶销售表23.2管报1" xfId="2930"/>
    <cellStyle name="k_組織架~1_公司架构_2003年度公司年度计划表单格式_茶加生茶系列_青岛顶津数量金额表23.2.10管报修改" xfId="4621"/>
    <cellStyle name="k_組織架~1_公司架构_2003年度公司年度计划表单格式_茶加生茶系列_青岛顶津数量金额表23.2.10管报修改_复件 青岛顶津数量金额表23.2.13管报修改" xfId="2990"/>
    <cellStyle name="k_組織架~1_公司架构_2003年度公司年度计划表单格式_茶加生茶系列_青岛顶津数量金额表23.2.10管报修改_青顶销售表23.2管报" xfId="3921"/>
    <cellStyle name="k_組織架~1_公司架构_2003年度公司年度计划表单格式_茶加生茶系列_青岛顶津数量金额表23.2.10管报修改_青顶销售表23.2管报1" xfId="4459"/>
    <cellStyle name="k_組織架~1_公司架构_2003年度公司年度计划表单格式_茶加生茶系列_事业群报表" xfId="5444"/>
    <cellStyle name="k_組織架~1_公司架构_2003年度公司年度计划表单格式_茶加生茶系列_事业群报表_青岛顶津数量金额表23.2.10管报" xfId="5447"/>
    <cellStyle name="k_組織架~1_公司架构_2003年度公司年度计划表单格式_茶加生茶系列_事业群报表_青岛顶津数量金额表23.2.10管报_复件 (2) 2003青岛顶津产品别预算" xfId="5448"/>
    <cellStyle name="k_組織架~1_公司架构_2003年度公司年度计划表单格式_茶加生茶系列_事业群报表_青岛顶津数量金额表23.2.10管报_复件 青岛顶津数量金额表23.2.13管报修改" xfId="1026"/>
    <cellStyle name="k_組織架~1_公司架构_2003年度公司年度计划表单格式_茶加生茶系列_事业群报表_青岛顶津数量金额表23.2.10管报_青岛顶津数量金额表23.2.10管报" xfId="5449"/>
    <cellStyle name="k_組織架~1_公司架构_2003年度公司年度计划表单格式_茶加生茶系列_事业群报表_青岛顶津数量金额表23.2.10管报_青顶销售表23.2管报" xfId="5450"/>
    <cellStyle name="k_組織架~1_公司架构_2003年度公司年度计划表单格式_茶加生茶系列_事业群报表_青岛顶津数量金额表23.2.10管报_青顶销售表23.2管报1" xfId="541"/>
    <cellStyle name="k_組織架~1_公司架构_2003年度公司年度计划表单格式_茶加生茶系列_事业群报表_青岛顶津数量金额表23.2.10管报修改" xfId="5453"/>
    <cellStyle name="k_組織架~1_公司架构_2003年度公司年度计划表单格式_茶加生茶系列_事业群报表_青岛顶津数量金额表23.2.10管报修改_复件 青岛顶津数量金额表23.2.13管报修改" xfId="5454"/>
    <cellStyle name="k_組織架~1_公司架构_2003年度公司年度计划表单格式_茶加生茶系列_事业群报表_青岛顶津数量金额表23.2.10管报修改_青顶销售表23.2管报" xfId="350"/>
    <cellStyle name="k_組織架~1_公司架构_2003年度公司年度计划表单格式_茶加生茶系列_事业群报表_青岛顶津数量金额表23.2.10管报修改_青顶销售表23.2管报1" xfId="674"/>
    <cellStyle name="k_組織架~1_公司架构_2003年度公司年度计划表单格式_纯净水加实粒派系列" xfId="2444"/>
    <cellStyle name="k_組織架~1_公司架构_2003年度公司年度计划表单格式_纯净水加实粒派系列_1" xfId="217"/>
    <cellStyle name="k_組織架~1_公司架构_2003年度公司年度计划表单格式_纯净水加实粒派系列_1_青岛顶津数量金额表23.2.10管报" xfId="5456"/>
    <cellStyle name="k_組織架~1_公司架构_2003年度公司年度计划表单格式_纯净水加实粒派系列_1_青岛顶津数量金额表23.2.10管报_复件 (2) 2003青岛顶津产品别预算" xfId="5457"/>
    <cellStyle name="k_組織架~1_公司架构_2003年度公司年度计划表单格式_纯净水加实粒派系列_1_青岛顶津数量金额表23.2.10管报_复件 青岛顶津数量金额表23.2.13管报修改" xfId="462"/>
    <cellStyle name="k_組織架~1_公司架构_2003年度公司年度计划表单格式_纯净水加实粒派系列_1_青岛顶津数量金额表23.2.10管报_青岛顶津数量金额表23.2.10管报" xfId="1937"/>
    <cellStyle name="k_組織架~1_公司架构_2003年度公司年度计划表单格式_纯净水加实粒派系列_1_青岛顶津数量金额表23.2.10管报_青顶销售表23.2管报" xfId="5458"/>
    <cellStyle name="k_組織架~1_公司架构_2003年度公司年度计划表单格式_纯净水加实粒派系列_1_青岛顶津数量金额表23.2.10管报_青顶销售表23.2管报1" xfId="5459"/>
    <cellStyle name="k_組織架~1_公司架构_2003年度公司年度计划表单格式_纯净水加实粒派系列_1_青岛顶津数量金额表23.2.10管报修改" xfId="2466"/>
    <cellStyle name="k_組織架~1_公司架构_2003年度公司年度计划表单格式_纯净水加实粒派系列_1_青岛顶津数量金额表23.2.10管报修改_复件 青岛顶津数量金额表23.2.13管报修改" xfId="5460"/>
    <cellStyle name="k_組織架~1_公司架构_2003年度公司年度计划表单格式_纯净水加实粒派系列_1_青岛顶津数量金额表23.2.10管报修改_青顶销售表23.2管报" xfId="2828"/>
    <cellStyle name="k_組織架~1_公司架构_2003年度公司年度计划表单格式_纯净水加实粒派系列_1_青岛顶津数量金额表23.2.10管报修改_青顶销售表23.2管报1" xfId="5461"/>
    <cellStyle name="k_組織架~1_公司架构_2003年度公司年度计划表单格式_纯净水加实粒派系列_1_事业群报表" xfId="5462"/>
    <cellStyle name="k_組織架~1_公司架构_2003年度公司年度计划表单格式_纯净水加实粒派系列_1_事业群报表_青岛顶津数量金额表23.2.10管报" xfId="5465"/>
    <cellStyle name="k_組織架~1_公司架构_2003年度公司年度计划表单格式_纯净水加实粒派系列_1_事业群报表_青岛顶津数量金额表23.2.10管报_复件 (2) 2003青岛顶津产品别预算" xfId="2836"/>
    <cellStyle name="k_組織架~1_公司架构_2003年度公司年度计划表单格式_纯净水加实粒派系列_1_事业群报表_青岛顶津数量金额表23.2.10管报_复件 青岛顶津数量金额表23.2.13管报修改" xfId="5468"/>
    <cellStyle name="k_組織架~1_公司架构_2003年度公司年度计划表单格式_纯净水加实粒派系列_1_事业群报表_青岛顶津数量金额表23.2.10管报_青岛顶津数量金额表23.2.10管报" xfId="939"/>
    <cellStyle name="k_組織架~1_公司架构_2003年度公司年度计划表单格式_纯净水加实粒派系列_1_事业群报表_青岛顶津数量金额表23.2.10管报_青顶销售表23.2管报" xfId="5469"/>
    <cellStyle name="k_組織架~1_公司架构_2003年度公司年度计划表单格式_纯净水加实粒派系列_1_事业群报表_青岛顶津数量金额表23.2.10管报_青顶销售表23.2管报1" xfId="5472"/>
    <cellStyle name="k_組織架~1_公司架构_2003年度公司年度计划表单格式_纯净水加实粒派系列_1_事业群报表_青岛顶津数量金额表23.2.10管报修改" xfId="5474"/>
    <cellStyle name="k_組織架~1_公司架构_2003年度公司年度计划表单格式_纯净水加实粒派系列_1_事业群报表_青岛顶津数量金额表23.2.10管报修改_复件 青岛顶津数量金额表23.2.13管报修改" xfId="5475"/>
    <cellStyle name="k_組織架~1_公司架构_2003年度公司年度计划表单格式_纯净水加实粒派系列_1_事业群报表_青岛顶津数量金额表23.2.10管报修改_青顶销售表23.2管报" xfId="1847"/>
    <cellStyle name="k_組織架~1_公司架构_2003年度公司年度计划表单格式_纯净水加实粒派系列_1_事业群报表_青岛顶津数量金额表23.2.10管报修改_青顶销售表23.2管报1" xfId="957"/>
    <cellStyle name="k_組織架~1_公司架构_2003年度公司年度计划表单格式_纯净水加实粒派系列_纯净水加实粒派系列" xfId="5476"/>
    <cellStyle name="k_組織架~1_公司架构_2003年度公司年度计划表单格式_纯净水加实粒派系列_纯净水加实粒派系列_青岛顶津数量金额表23.2.10管报" xfId="5478"/>
    <cellStyle name="k_組織架~1_公司架构_2003年度公司年度计划表单格式_纯净水加实粒派系列_纯净水加实粒派系列_青岛顶津数量金额表23.2.10管报_复件 (2) 2003青岛顶津产品别预算" xfId="5479"/>
    <cellStyle name="k_組織架~1_公司架构_2003年度公司年度计划表单格式_纯净水加实粒派系列_纯净水加实粒派系列_青岛顶津数量金额表23.2.10管报_复件 青岛顶津数量金额表23.2.13管报修改" xfId="4821"/>
    <cellStyle name="k_組織架~1_公司架构_2003年度公司年度计划表单格式_纯净水加实粒派系列_纯净水加实粒派系列_青岛顶津数量金额表23.2.10管报_青岛顶津数量金额表23.2.10管报" xfId="5481"/>
    <cellStyle name="k_組織架~1_公司架构_2003年度公司年度计划表单格式_纯净水加实粒派系列_纯净水加实粒派系列_青岛顶津数量金额表23.2.10管报_青顶销售表23.2管报" xfId="1072"/>
    <cellStyle name="k_組織架~1_公司架构_2003年度公司年度计划表单格式_纯净水加实粒派系列_纯净水加实粒派系列_青岛顶津数量金额表23.2.10管报_青顶销售表23.2管报1" xfId="4922"/>
    <cellStyle name="k_組織架~1_公司架构_2003年度公司年度计划表单格式_纯净水加实粒派系列_纯净水加实粒派系列_青岛顶津数量金额表23.2.10管报修改" xfId="5482"/>
    <cellStyle name="k_組織架~1_公司架构_2003年度公司年度计划表单格式_纯净水加实粒派系列_纯净水加实粒派系列_青岛顶津数量金额表23.2.10管报修改_复件 青岛顶津数量金额表23.2.13管报修改" xfId="5483"/>
    <cellStyle name="k_組織架~1_公司架构_2003年度公司年度计划表单格式_纯净水加实粒派系列_纯净水加实粒派系列_青岛顶津数量金额表23.2.10管报修改_青顶销售表23.2管报" xfId="5484"/>
    <cellStyle name="k_組織架~1_公司架构_2003年度公司年度计划表单格式_纯净水加实粒派系列_纯净水加实粒派系列_青岛顶津数量金额表23.2.10管报修改_青顶销售表23.2管报1" xfId="4021"/>
    <cellStyle name="k_組織架~1_公司架构_2003年度公司年度计划表单格式_纯净水加实粒派系列_纯净水加实粒派系列_事业群报表" xfId="5485"/>
    <cellStyle name="k_組織架~1_公司架构_2003年度公司年度计划表单格式_纯净水加实粒派系列_纯净水加实粒派系列_事业群报表_青岛顶津数量金额表23.2.10管报" xfId="4444"/>
    <cellStyle name="k_組織架~1_公司架构_2003年度公司年度计划表单格式_纯净水加实粒派系列_纯净水加实粒派系列_事业群报表_青岛顶津数量金额表23.2.10管报_复件 (2) 2003青岛顶津产品别预算" xfId="3973"/>
    <cellStyle name="k_組織架~1_公司架构_2003年度公司年度计划表单格式_纯净水加实粒派系列_纯净水加实粒派系列_事业群报表_青岛顶津数量金额表23.2.10管报_复件 青岛顶津数量金额表23.2.13管报修改" xfId="5486"/>
    <cellStyle name="k_組織架~1_公司架构_2003年度公司年度计划表单格式_纯净水加实粒派系列_纯净水加实粒派系列_事业群报表_青岛顶津数量金额表23.2.10管报_青岛顶津数量金额表23.2.10管报" xfId="5487"/>
    <cellStyle name="k_組織架~1_公司架构_2003年度公司年度计划表单格式_纯净水加实粒派系列_纯净水加实粒派系列_事业群报表_青岛顶津数量金额表23.2.10管报_青顶销售表23.2管报" xfId="49"/>
    <cellStyle name="k_組織架~1_公司架构_2003年度公司年度计划表单格式_纯净水加实粒派系列_纯净水加实粒派系列_事业群报表_青岛顶津数量金额表23.2.10管报_青顶销售表23.2管报1" xfId="5488"/>
    <cellStyle name="k_組織架~1_公司架构_2003年度公司年度计划表单格式_纯净水加实粒派系列_纯净水加实粒派系列_事业群报表_青岛顶津数量金额表23.2.10管报修改" xfId="5489"/>
    <cellStyle name="k_組織架~1_公司架构_2003年度公司年度计划表单格式_纯净水加实粒派系列_纯净水加实粒派系列_事业群报表_青岛顶津数量金额表23.2.10管报修改_复件 青岛顶津数量金额表23.2.13管报修改" xfId="5490"/>
    <cellStyle name="k_組織架~1_公司架构_2003年度公司年度计划表单格式_纯净水加实粒派系列_纯净水加实粒派系列_事业群报表_青岛顶津数量金额表23.2.10管报修改_青顶销售表23.2管报" xfId="5492"/>
    <cellStyle name="k_組織架~1_公司架构_2003年度公司年度计划表单格式_纯净水加实粒派系列_纯净水加实粒派系列_事业群报表_青岛顶津数量金额表23.2.10管报修改_青顶销售表23.2管报1" xfId="3117"/>
    <cellStyle name="k_組織架~1_公司架构_2003年度公司年度计划表单格式_纯净水加实粒派系列_青岛顶津数量金额表23.2.10管报" xfId="5493"/>
    <cellStyle name="k_組織架~1_公司架构_2003年度公司年度计划表单格式_纯净水加实粒派系列_青岛顶津数量金额表23.2.10管报_复件 (2) 2003青岛顶津产品别预算" xfId="5494"/>
    <cellStyle name="k_組織架~1_公司架构_2003年度公司年度计划表单格式_纯净水加实粒派系列_青岛顶津数量金额表23.2.10管报_复件 青岛顶津数量金额表23.2.13管报修改" xfId="1769"/>
    <cellStyle name="k_組織架~1_公司架构_2003年度公司年度计划表单格式_纯净水加实粒派系列_青岛顶津数量金额表23.2.10管报_青岛顶津数量金额表23.2.10管报" xfId="5495"/>
    <cellStyle name="k_組織架~1_公司架构_2003年度公司年度计划表单格式_纯净水加实粒派系列_青岛顶津数量金额表23.2.10管报_青顶销售表23.2管报" xfId="2037"/>
    <cellStyle name="k_組織架~1_公司架构_2003年度公司年度计划表单格式_纯净水加实粒派系列_青岛顶津数量金额表23.2.10管报_青顶销售表23.2管报1" xfId="5498"/>
    <cellStyle name="k_組織架~1_公司架构_2003年度公司年度计划表单格式_纯净水加实粒派系列_青岛顶津数量金额表23.2.10管报修改" xfId="5499"/>
    <cellStyle name="k_組織架~1_公司架构_2003年度公司年度计划表单格式_纯净水加实粒派系列_青岛顶津数量金额表23.2.10管报修改_复件 青岛顶津数量金额表23.2.13管报修改" xfId="5500"/>
    <cellStyle name="k_組織架~1_公司架构_2003年度公司年度计划表单格式_纯净水加实粒派系列_青岛顶津数量金额表23.2.10管报修改_青顶销售表23.2管报" xfId="2707"/>
    <cellStyle name="k_組織架~1_公司架构_2003年度公司年度计划表单格式_纯净水加实粒派系列_青岛顶津数量金额表23.2.10管报修改_青顶销售表23.2管报1" xfId="1439"/>
    <cellStyle name="k_組織架~1_公司架构_2003年度公司年度计划表单格式_纯净水加实粒派系列_事业群报表" xfId="5501"/>
    <cellStyle name="k_組織架~1_公司架构_2003年度公司年度计划表单格式_纯净水加实粒派系列_事业群报表_青岛顶津数量金额表23.2.10管报" xfId="5502"/>
    <cellStyle name="k_組織架~1_公司架构_2003年度公司年度计划表单格式_纯净水加实粒派系列_事业群报表_青岛顶津数量金额表23.2.10管报_复件 (2) 2003青岛顶津产品别预算" xfId="5379"/>
    <cellStyle name="k_組織架~1_公司架构_2003年度公司年度计划表单格式_纯净水加实粒派系列_事业群报表_青岛顶津数量金额表23.2.10管报_复件 青岛顶津数量金额表23.2.13管报修改" xfId="4655"/>
    <cellStyle name="k_組織架~1_公司架构_2003年度公司年度计划表单格式_纯净水加实粒派系列_事业群报表_青岛顶津数量金额表23.2.10管报_青岛顶津数量金额表23.2.10管报" xfId="5503"/>
    <cellStyle name="k_組織架~1_公司架构_2003年度公司年度计划表单格式_纯净水加实粒派系列_事业群报表_青岛顶津数量金额表23.2.10管报_青顶销售表23.2管报" xfId="5505"/>
    <cellStyle name="k_組織架~1_公司架构_2003年度公司年度计划表单格式_纯净水加实粒派系列_事业群报表_青岛顶津数量金额表23.2.10管报_青顶销售表23.2管报1" xfId="369"/>
    <cellStyle name="k_組織架~1_公司架构_2003年度公司年度计划表单格式_纯净水加实粒派系列_事业群报表_青岛顶津数量金额表23.2.10管报修改" xfId="5507"/>
    <cellStyle name="k_組織架~1_公司架构_2003年度公司年度计划表单格式_纯净水加实粒派系列_事业群报表_青岛顶津数量金额表23.2.10管报修改_复件 青岛顶津数量金额表23.2.13管报修改" xfId="5508"/>
    <cellStyle name="k_組織架~1_公司架构_2003年度公司年度计划表单格式_纯净水加实粒派系列_事业群报表_青岛顶津数量金额表23.2.10管报修改_青顶销售表23.2管报" xfId="5509"/>
    <cellStyle name="k_組織架~1_公司架构_2003年度公司年度计划表单格式_纯净水加实粒派系列_事业群报表_青岛顶津数量金额表23.2.10管报修改_青顶销售表23.2管报1" xfId="5510"/>
    <cellStyle name="k_組織架~1_公司架构_2003年度公司年度计划表单格式_复件 (2) PM7" xfId="4232"/>
    <cellStyle name="k_組織架~1_公司架构_2003年度公司年度计划表单格式_复件 (2) PM7_22-34" xfId="5137"/>
    <cellStyle name="k_組織架~1_公司架构_2003年度公司年度计划表单格式_复件 (2) PM7_22-34_7月C类报表(数值版）" xfId="5511"/>
    <cellStyle name="k_組織架~1_公司架构_2003年度公司年度计划表单格式_复件 (2) PM7_22-34_8月C类报表（数值版）" xfId="5513"/>
    <cellStyle name="k_組織架~1_公司架构_2003年度公司年度计划表单格式_复件 (2) PM7_22-34_9月C类报表(数值版）" xfId="97"/>
    <cellStyle name="k_組織架~1_公司架构_2003年度公司年度计划表单格式_复件 (2) PM7_22-34_复件 6月C类报表" xfId="5463"/>
    <cellStyle name="k_組織架~1_公司架构_2003年度公司年度计划表单格式_复件 (2) PM7_7月C类报表(数值版）" xfId="5514"/>
    <cellStyle name="k_組織架~1_公司架构_2003年度公司年度计划表单格式_复件 (2) PM7_8月C类报表（数值版）" xfId="5516"/>
    <cellStyle name="k_組織架~1_公司架构_2003年度公司年度计划表单格式_复件 (2) PM7_9月C类报表(数值版）" xfId="5517"/>
    <cellStyle name="k_組織架~1_公司架构_2003年度公司年度计划表单格式_复件 (2) PM7_复件 6月C类报表" xfId="951"/>
    <cellStyle name="k_組織架~1_公司架构_2003年度公司年度计划表单格式_复件 6月C类报表" xfId="5518"/>
    <cellStyle name="k_組織架~1_公司架构_2003年度公司年度计划表单格式_各部门招募进度03041" xfId="2697"/>
    <cellStyle name="k_組織架~1_公司架构_2003年度公司年度计划表单格式_各部门招募进度03041 2" xfId="5519"/>
    <cellStyle name="k_組織架~1_公司架构_2003年度公司年度计划表单格式_各部门招募进度03041 2 2" xfId="5520"/>
    <cellStyle name="k_組織架~1_公司架构_2003年度公司年度计划表单格式_各部门招募进度03041_工作总结及计划" xfId="3330"/>
    <cellStyle name="k_組織架~1_公司架构_2003年度公司年度计划表单格式_各部门招募进度03041_工作总结及计划 2" xfId="5521"/>
    <cellStyle name="k_組織架~1_公司架构_2003年度公司年度计划表单格式_各部门招募进度03041_工作总结及计划 2 2" xfId="2378"/>
    <cellStyle name="k_組織架~1_公司架构_2003年度公司年度计划表单格式_工作总结及计划" xfId="5522"/>
    <cellStyle name="k_組織架~1_公司架构_2003年度公司年度计划表单格式_工作总结及计划 2" xfId="5524"/>
    <cellStyle name="k_組織架~1_公司架构_2003年度公司年度计划表单格式_工作总结及计划 2 2" xfId="5525"/>
    <cellStyle name="k_組織架~1_公司架构_2003年度公司年度计划表单格式_管理月报200303" xfId="5527"/>
    <cellStyle name="k_組織架~1_公司架构_2003年度公司年度计划表单格式_管理月报200303 2" xfId="5528"/>
    <cellStyle name="k_組織架~1_公司架构_2003年度公司年度计划表单格式_管理月报200303 2 2" xfId="1017"/>
    <cellStyle name="k_組織架~1_公司架构_2003年度公司年度计划表单格式_管理月报200303_工作总结及计划" xfId="5355"/>
    <cellStyle name="k_組織架~1_公司架构_2003年度公司年度计划表单格式_管理月报200303_工作总结及计划 2" xfId="5530"/>
    <cellStyle name="k_組織架~1_公司架构_2003年度公司年度计划表单格式_管理月报200303_工作总结及计划 2 2" xfId="1553"/>
    <cellStyle name="k_組織架~1_公司架构_2003年度公司年度计划表单格式_管理月报200303_管理月报200303" xfId="5531"/>
    <cellStyle name="k_組織架~1_公司架构_2003年度公司年度计划表单格式_管理月报200303_管理月报200303 2" xfId="3333"/>
    <cellStyle name="k_組織架~1_公司架构_2003年度公司年度计划表单格式_管理月报200303_管理月报200303 2 2" xfId="2226"/>
    <cellStyle name="k_組織架~1_公司架构_2003年度公司年度计划表单格式_管理月报200303_管理月报200303_4月编现与离职报表" xfId="5532"/>
    <cellStyle name="k_組織架~1_公司架构_2003年度公司年度计划表单格式_管理月报200303_管理月报200303_4月编现与离职报表 2" xfId="4037"/>
    <cellStyle name="k_組織架~1_公司架构_2003年度公司年度计划表单格式_管理月报200303_管理月报200303_4月编现与离职报表 2 2" xfId="2332"/>
    <cellStyle name="k_組織架~1_公司架构_2003年度公司年度计划表单格式_管理月报200303_管理月报200303_4月编现与离职报表_工作总结及计划" xfId="5533"/>
    <cellStyle name="k_組織架~1_公司架构_2003年度公司年度计划表单格式_管理月报200303_管理月报200303_4月编现与离职报表_工作总结及计划 2" xfId="1103"/>
    <cellStyle name="k_組織架~1_公司架构_2003年度公司年度计划表单格式_管理月报200303_管理月报200303_4月编现与离职报表_工作总结及计划 2 2" xfId="250"/>
    <cellStyle name="k_組織架~1_公司架构_2003年度公司年度计划表单格式_管理月报200303_管理月报200303_工作总结及计划" xfId="5536"/>
    <cellStyle name="k_組織架~1_公司架构_2003年度公司年度计划表单格式_管理月报200303_管理月报200303_工作总结及计划 2" xfId="3713"/>
    <cellStyle name="k_組織架~1_公司架构_2003年度公司年度计划表单格式_管理月报200303_管理月报200303_工作总结及计划 2 2" xfId="5539"/>
    <cellStyle name="k_組織架~1_公司架构_2003年度公司年度计划表单格式_管理月报200303_管理月报200303_管理月报200303" xfId="5540"/>
    <cellStyle name="k_組織架~1_公司架构_2003年度公司年度计划表单格式_管理月报200303_管理月报200303_管理月报200303 2" xfId="5542"/>
    <cellStyle name="k_組織架~1_公司架构_2003年度公司年度计划表单格式_管理月报200303_管理月报200303_管理月报200303 2 2" xfId="5306"/>
    <cellStyle name="k_組織架~1_公司架构_2003年度公司年度计划表单格式_管理月报200303_管理月报200303_管理月报200303_工作总结及计划" xfId="5543"/>
    <cellStyle name="k_組織架~1_公司架构_2003年度公司年度计划表单格式_管理月报200303_管理月报200303_管理月报200303_工作总结及计划 2" xfId="1660"/>
    <cellStyle name="k_組織架~1_公司架构_2003年度公司年度计划表单格式_管理月报200303_管理月报200303_管理月报200303_工作总结及计划 2 2" xfId="5544"/>
    <cellStyle name="k_組織架~1_公司架构_2003年度公司年度计划表单格式_管理月报200303_管理月报200303_管理月报2003031" xfId="5545"/>
    <cellStyle name="k_組織架~1_公司架构_2003年度公司年度计划表单格式_管理月报200303_管理月报200303_管理月报2003031 2" xfId="5546"/>
    <cellStyle name="k_組織架~1_公司架构_2003年度公司年度计划表单格式_管理月报200303_管理月报200303_管理月报2003031 2 2" xfId="5547"/>
    <cellStyle name="k_組織架~1_公司架构_2003年度公司年度计划表单格式_管理月报200303_管理月报200303_管理月报2003031_工作总结及计划" xfId="4233"/>
    <cellStyle name="k_組織架~1_公司架构_2003年度公司年度计划表单格式_管理月报200303_管理月报200303_管理月报2003031_工作总结及计划 2" xfId="5549"/>
    <cellStyle name="k_組織架~1_公司架构_2003年度公司年度计划表单格式_管理月报200303_管理月报200303_管理月报2003031_工作总结及计划 2 2" xfId="2454"/>
    <cellStyle name="k_組織架~1_公司架构_2003年度公司年度计划表单格式_管理月报2003031" xfId="4276"/>
    <cellStyle name="k_組織架~1_公司架构_2003年度公司年度计划表单格式_管理月报2003031 2" xfId="2968"/>
    <cellStyle name="k_組織架~1_公司架构_2003年度公司年度计划表单格式_管理月报2003031 2 2" xfId="5551"/>
    <cellStyle name="k_組織架~1_公司架构_2003年度公司年度计划表单格式_管理月报2003031_工作总结及计划" xfId="5552"/>
    <cellStyle name="k_組織架~1_公司架构_2003年度公司年度计划表单格式_管理月报2003031_工作总结及计划 2" xfId="5553"/>
    <cellStyle name="k_組織架~1_公司架构_2003年度公司年度计划表单格式_管理月报2003031_工作总结及计划 2 2" xfId="4897"/>
    <cellStyle name="k_組織架~1_公司架构_2003年度公司年度计划表单格式_康果汁系列" xfId="4718"/>
    <cellStyle name="k_組織架~1_公司架构_2003年度公司年度计划表单格式_康果汁系列_青岛顶津数量金额表23.2.10管报" xfId="5554"/>
    <cellStyle name="k_組織架~1_公司架构_2003年度公司年度计划表单格式_康果汁系列_青岛顶津数量金额表23.2.10管报_复件 (2) 2003青岛顶津产品别预算" xfId="5555"/>
    <cellStyle name="k_組織架~1_公司架构_2003年度公司年度计划表单格式_康果汁系列_青岛顶津数量金额表23.2.10管报_复件 青岛顶津数量金额表23.2.13管报修改" xfId="5556"/>
    <cellStyle name="k_組織架~1_公司架构_2003年度公司年度计划表单格式_康果汁系列_青岛顶津数量金额表23.2.10管报_青岛顶津数量金额表23.2.10管报" xfId="5558"/>
    <cellStyle name="k_組織架~1_公司架构_2003年度公司年度计划表单格式_康果汁系列_青岛顶津数量金额表23.2.10管报_青顶销售表23.2管报" xfId="5559"/>
    <cellStyle name="k_組織架~1_公司架构_2003年度公司年度计划表单格式_康果汁系列_青岛顶津数量金额表23.2.10管报_青顶销售表23.2管报1" xfId="5561"/>
    <cellStyle name="k_組織架~1_公司架构_2003年度公司年度计划表单格式_康果汁系列_青岛顶津数量金额表23.2.10管报修改" xfId="5562"/>
    <cellStyle name="k_組織架~1_公司架构_2003年度公司年度计划表单格式_康果汁系列_青岛顶津数量金额表23.2.10管报修改_复件 青岛顶津数量金额表23.2.13管报修改" xfId="657"/>
    <cellStyle name="k_組織架~1_公司架构_2003年度公司年度计划表单格式_康果汁系列_青岛顶津数量金额表23.2.10管报修改_青顶销售表23.2管报" xfId="5563"/>
    <cellStyle name="k_組織架~1_公司架构_2003年度公司年度计划表单格式_康果汁系列_青岛顶津数量金额表23.2.10管报修改_青顶销售表23.2管报1" xfId="5566"/>
    <cellStyle name="k_組織架~1_公司架构_2003年度公司年度计划表单格式_康果汁系列_事业群报表" xfId="5567"/>
    <cellStyle name="k_組織架~1_公司架构_2003年度公司年度计划表单格式_康果汁系列_事业群报表_青岛顶津数量金额表23.2.10管报" xfId="5568"/>
    <cellStyle name="k_組織架~1_公司架构_2003年度公司年度计划表单格式_康果汁系列_事业群报表_青岛顶津数量金额表23.2.10管报_复件 (2) 2003青岛顶津产品别预算" xfId="5570"/>
    <cellStyle name="k_組織架~1_公司架构_2003年度公司年度计划表单格式_康果汁系列_事业群报表_青岛顶津数量金额表23.2.10管报_复件 青岛顶津数量金额表23.2.13管报修改" xfId="1739"/>
    <cellStyle name="k_組織架~1_公司架构_2003年度公司年度计划表单格式_康果汁系列_事业群报表_青岛顶津数量金额表23.2.10管报_青岛顶津数量金额表23.2.10管报" xfId="553"/>
    <cellStyle name="k_組織架~1_公司架构_2003年度公司年度计划表单格式_康果汁系列_事业群报表_青岛顶津数量金额表23.2.10管报_青顶销售表23.2管报" xfId="3406"/>
    <cellStyle name="k_組織架~1_公司架构_2003年度公司年度计划表单格式_康果汁系列_事业群报表_青岛顶津数量金额表23.2.10管报_青顶销售表23.2管报1" xfId="5572"/>
    <cellStyle name="k_組織架~1_公司架构_2003年度公司年度计划表单格式_康果汁系列_事业群报表_青岛顶津数量金额表23.2.10管报修改" xfId="3116"/>
    <cellStyle name="k_組織架~1_公司架构_2003年度公司年度计划表单格式_康果汁系列_事业群报表_青岛顶津数量金额表23.2.10管报修改_复件 青岛顶津数量金额表23.2.13管报修改" xfId="1231"/>
    <cellStyle name="k_組織架~1_公司架构_2003年度公司年度计划表单格式_康果汁系列_事业群报表_青岛顶津数量金额表23.2.10管报修改_青顶销售表23.2管报" xfId="5573"/>
    <cellStyle name="k_組織架~1_公司架构_2003年度公司年度计划表单格式_康果汁系列_事业群报表_青岛顶津数量金额表23.2.10管报修改_青顶销售表23.2管报1" xfId="5574"/>
    <cellStyle name="k_組織架~1_公司架构_2003年度公司年度计划表单格式_每日C系列" xfId="3352"/>
    <cellStyle name="k_組織架~1_公司架构_2003年度公司年度计划表单格式_每日C系列_1" xfId="2882"/>
    <cellStyle name="k_組織架~1_公司架构_2003年度公司年度计划表单格式_每日C系列_1_青岛顶津数量金额表23.2.10管报" xfId="2355"/>
    <cellStyle name="k_組織架~1_公司架构_2003年度公司年度计划表单格式_每日C系列_1_青岛顶津数量金额表23.2.10管报_复件 (2) 2003青岛顶津产品别预算" xfId="5575"/>
    <cellStyle name="k_組織架~1_公司架构_2003年度公司年度计划表单格式_每日C系列_1_青岛顶津数量金额表23.2.10管报_复件 青岛顶津数量金额表23.2.13管报修改" xfId="5577"/>
    <cellStyle name="k_組織架~1_公司架构_2003年度公司年度计划表单格式_每日C系列_1_青岛顶津数量金额表23.2.10管报_青岛顶津数量金额表23.2.10管报" xfId="1434"/>
    <cellStyle name="k_組織架~1_公司架构_2003年度公司年度计划表单格式_每日C系列_1_青岛顶津数量金额表23.2.10管报_青顶销售表23.2管报" xfId="2515"/>
    <cellStyle name="k_組織架~1_公司架构_2003年度公司年度计划表单格式_每日C系列_1_青岛顶津数量金额表23.2.10管报_青顶销售表23.2管报1" xfId="5578"/>
    <cellStyle name="k_組織架~1_公司架构_2003年度公司年度计划表单格式_每日C系列_1_青岛顶津数量金额表23.2.10管报修改" xfId="1942"/>
    <cellStyle name="k_組織架~1_公司架构_2003年度公司年度计划表单格式_每日C系列_1_青岛顶津数量金额表23.2.10管报修改_复件 青岛顶津数量金额表23.2.13管报修改" xfId="390"/>
    <cellStyle name="k_組織架~1_公司架构_2003年度公司年度计划表单格式_每日C系列_1_青岛顶津数量金额表23.2.10管报修改_青顶销售表23.2管报" xfId="842"/>
    <cellStyle name="k_組織架~1_公司架构_2003年度公司年度计划表单格式_每日C系列_1_青岛顶津数量金额表23.2.10管报修改_青顶销售表23.2管报1" xfId="3165"/>
    <cellStyle name="k_組織架~1_公司架构_2003年度公司年度计划表单格式_每日C系列_1_事业群报表" xfId="5579"/>
    <cellStyle name="k_組織架~1_公司架构_2003年度公司年度计划表单格式_每日C系列_1_事业群报表_青岛顶津数量金额表23.2.10管报" xfId="3415"/>
    <cellStyle name="k_組織架~1_公司架构_2003年度公司年度计划表单格式_每日C系列_1_事业群报表_青岛顶津数量金额表23.2.10管报_复件 (2) 2003青岛顶津产品别预算" xfId="5580"/>
    <cellStyle name="k_組織架~1_公司架构_2003年度公司年度计划表单格式_每日C系列_1_事业群报表_青岛顶津数量金额表23.2.10管报_复件 青岛顶津数量金额表23.2.13管报修改" xfId="2514"/>
    <cellStyle name="k_組織架~1_公司架构_2003年度公司年度计划表单格式_每日C系列_1_事业群报表_青岛顶津数量金额表23.2.10管报_青岛顶津数量金额表23.2.10管报" xfId="5581"/>
    <cellStyle name="k_組織架~1_公司架构_2003年度公司年度计划表单格式_每日C系列_1_事业群报表_青岛顶津数量金额表23.2.10管报_青顶销售表23.2管报" xfId="5365"/>
    <cellStyle name="k_組織架~1_公司架构_2003年度公司年度计划表单格式_每日C系列_1_事业群报表_青岛顶津数量金额表23.2.10管报_青顶销售表23.2管报1" xfId="5367"/>
    <cellStyle name="k_組織架~1_公司架构_2003年度公司年度计划表单格式_每日C系列_1_事业群报表_青岛顶津数量金额表23.2.10管报修改" xfId="3747"/>
    <cellStyle name="k_組織架~1_公司架构_2003年度公司年度计划表单格式_每日C系列_1_事业群报表_青岛顶津数量金额表23.2.10管报修改_复件 青岛顶津数量金额表23.2.13管报修改" xfId="5582"/>
    <cellStyle name="k_組織架~1_公司架构_2003年度公司年度计划表单格式_每日C系列_1_事业群报表_青岛顶津数量金额表23.2.10管报修改_青顶销售表23.2管报" xfId="1430"/>
    <cellStyle name="k_組織架~1_公司架构_2003年度公司年度计划表单格式_每日C系列_1_事业群报表_青岛顶津数量金额表23.2.10管报修改_青顶销售表23.2管报1" xfId="5583"/>
    <cellStyle name="k_組織架~1_公司架构_2003年度公司年度计划表单格式_每日C系列_每日C系列" xfId="5584"/>
    <cellStyle name="k_組織架~1_公司架构_2003年度公司年度计划表单格式_每日C系列_每日C系列_青岛顶津数量金额表23.2.10管报" xfId="2717"/>
    <cellStyle name="k_組織架~1_公司架构_2003年度公司年度计划表单格式_每日C系列_每日C系列_青岛顶津数量金额表23.2.10管报_复件 (2) 2003青岛顶津产品别预算" xfId="5585"/>
    <cellStyle name="k_組織架~1_公司架构_2003年度公司年度计划表单格式_每日C系列_每日C系列_青岛顶津数量金额表23.2.10管报_复件 青岛顶津数量金额表23.2.13管报修改" xfId="5586"/>
    <cellStyle name="k_組織架~1_公司架构_2003年度公司年度计划表单格式_每日C系列_每日C系列_青岛顶津数量金额表23.2.10管报_青岛顶津数量金额表23.2.10管报" xfId="2721"/>
    <cellStyle name="k_組織架~1_公司架构_2003年度公司年度计划表单格式_每日C系列_每日C系列_青岛顶津数量金额表23.2.10管报_青顶销售表23.2管报" xfId="5587"/>
    <cellStyle name="k_組織架~1_公司架构_2003年度公司年度计划表单格式_每日C系列_每日C系列_青岛顶津数量金额表23.2.10管报_青顶销售表23.2管报1" xfId="5589"/>
    <cellStyle name="k_組織架~1_公司架构_2003年度公司年度计划表单格式_每日C系列_每日C系列_青岛顶津数量金额表23.2.10管报修改" xfId="5590"/>
    <cellStyle name="k_組織架~1_公司架构_2003年度公司年度计划表单格式_每日C系列_每日C系列_青岛顶津数量金额表23.2.10管报修改_复件 青岛顶津数量金额表23.2.13管报修改" xfId="5591"/>
    <cellStyle name="k_組織架~1_公司架构_2003年度公司年度计划表单格式_每日C系列_每日C系列_青岛顶津数量金额表23.2.10管报修改_青顶销售表23.2管报" xfId="5593"/>
    <cellStyle name="k_組織架~1_公司架构_2003年度公司年度计划表单格式_每日C系列_每日C系列_青岛顶津数量金额表23.2.10管报修改_青顶销售表23.2管报1" xfId="5595"/>
    <cellStyle name="k_組織架~1_公司架构_2003年度公司年度计划表单格式_每日C系列_每日C系列_事业群报表" xfId="5596"/>
    <cellStyle name="k_組織架~1_公司架构_2003年度公司年度计划表单格式_每日C系列_每日C系列_事业群报表_青岛顶津数量金额表23.2.10管报" xfId="5598"/>
    <cellStyle name="k_組織架~1_公司架构_2003年度公司年度计划表单格式_每日C系列_每日C系列_事业群报表_青岛顶津数量金额表23.2.10管报_复件 (2) 2003青岛顶津产品别预算" xfId="5600"/>
    <cellStyle name="k_組織架~1_公司架构_2003年度公司年度计划表单格式_每日C系列_每日C系列_事业群报表_青岛顶津数量金额表23.2.10管报_复件 青岛顶津数量金额表23.2.13管报修改" xfId="5601"/>
    <cellStyle name="k_組織架~1_公司架构_2003年度公司年度计划表单格式_每日C系列_每日C系列_事业群报表_青岛顶津数量金额表23.2.10管报_青岛顶津数量金额表23.2.10管报" xfId="2738"/>
    <cellStyle name="k_組織架~1_公司架构_2003年度公司年度计划表单格式_每日C系列_每日C系列_事业群报表_青岛顶津数量金额表23.2.10管报_青顶销售表23.2管报" xfId="539"/>
    <cellStyle name="k_組織架~1_公司架构_2003年度公司年度计划表单格式_每日C系列_每日C系列_事业群报表_青岛顶津数量金额表23.2.10管报_青顶销售表23.2管报1" xfId="5603"/>
    <cellStyle name="k_組織架~1_公司架构_2003年度公司年度计划表单格式_每日C系列_每日C系列_事业群报表_青岛顶津数量金额表23.2.10管报修改" xfId="1232"/>
    <cellStyle name="k_組織架~1_公司架构_2003年度公司年度计划表单格式_每日C系列_每日C系列_事业群报表_青岛顶津数量金额表23.2.10管报修改_复件 青岛顶津数量金额表23.2.13管报修改" xfId="5606"/>
    <cellStyle name="k_組織架~1_公司架构_2003年度公司年度计划表单格式_每日C系列_每日C系列_事业群报表_青岛顶津数量金额表23.2.10管报修改_青顶销售表23.2管报" xfId="5607"/>
    <cellStyle name="k_組織架~1_公司架构_2003年度公司年度计划表单格式_每日C系列_每日C系列_事业群报表_青岛顶津数量金额表23.2.10管报修改_青顶销售表23.2管报1" xfId="5337"/>
    <cellStyle name="k_組織架~1_公司架构_2003年度公司年度计划表单格式_每日C系列_青岛顶津数量金额表23.2.10管报" xfId="5608"/>
    <cellStyle name="k_組織架~1_公司架构_2003年度公司年度计划表单格式_每日C系列_青岛顶津数量金额表23.2.10管报_复件 (2) 2003青岛顶津产品别预算" xfId="5609"/>
    <cellStyle name="k_組織架~1_公司架构_2003年度公司年度计划表单格式_每日C系列_青岛顶津数量金额表23.2.10管报_复件 青岛顶津数量金额表23.2.13管报修改" xfId="3371"/>
    <cellStyle name="k_組織架~1_公司架构_2003年度公司年度计划表单格式_每日C系列_青岛顶津数量金额表23.2.10管报_青岛顶津数量金额表23.2.10管报" xfId="3490"/>
    <cellStyle name="k_組織架~1_公司架构_2003年度公司年度计划表单格式_每日C系列_青岛顶津数量金额表23.2.10管报_青顶销售表23.2管报" xfId="5612"/>
    <cellStyle name="k_組織架~1_公司架构_2003年度公司年度计划表单格式_每日C系列_青岛顶津数量金额表23.2.10管报_青顶销售表23.2管报1" xfId="5613"/>
    <cellStyle name="k_組織架~1_公司架构_2003年度公司年度计划表单格式_每日C系列_青岛顶津数量金额表23.2.10管报修改" xfId="202"/>
    <cellStyle name="k_組織架~1_公司架构_2003年度公司年度计划表单格式_每日C系列_青岛顶津数量金额表23.2.10管报修改_复件 青岛顶津数量金额表23.2.13管报修改" xfId="443"/>
    <cellStyle name="k_組織架~1_公司架构_2003年度公司年度计划表单格式_每日C系列_青岛顶津数量金额表23.2.10管报修改_青顶销售表23.2管报" xfId="5194"/>
    <cellStyle name="k_組織架~1_公司架构_2003年度公司年度计划表单格式_每日C系列_青岛顶津数量金额表23.2.10管报修改_青顶销售表23.2管报1" xfId="5614"/>
    <cellStyle name="k_組織架~1_公司架构_2003年度公司年度计划表单格式_每日C系列_事业群报表" xfId="5615"/>
    <cellStyle name="k_組織架~1_公司架构_2003年度公司年度计划表单格式_每日C系列_事业群报表_青岛顶津数量金额表23.2.10管报" xfId="5616"/>
    <cellStyle name="k_組織架~1_公司架构_2003年度公司年度计划表单格式_每日C系列_事业群报表_青岛顶津数量金额表23.2.10管报_复件 (2) 2003青岛顶津产品别预算" xfId="3473"/>
    <cellStyle name="k_組織架~1_公司架构_2003年度公司年度计划表单格式_每日C系列_事业群报表_青岛顶津数量金额表23.2.10管报_复件 青岛顶津数量金额表23.2.13管报修改" xfId="1288"/>
    <cellStyle name="k_組織架~1_公司架构_2003年度公司年度计划表单格式_每日C系列_事业群报表_青岛顶津数量金额表23.2.10管报_青岛顶津数量金额表23.2.10管报" xfId="2792"/>
    <cellStyle name="k_組織架~1_公司架构_2003年度公司年度计划表单格式_每日C系列_事业群报表_青岛顶津数量金额表23.2.10管报_青顶销售表23.2管报" xfId="29"/>
    <cellStyle name="k_組織架~1_公司架构_2003年度公司年度计划表单格式_每日C系列_事业群报表_青岛顶津数量金额表23.2.10管报_青顶销售表23.2管报1" xfId="235"/>
    <cellStyle name="k_組織架~1_公司架构_2003年度公司年度计划表单格式_每日C系列_事业群报表_青岛顶津数量金额表23.2.10管报修改" xfId="5617"/>
    <cellStyle name="k_組織架~1_公司架构_2003年度公司年度计划表单格式_每日C系列_事业群报表_青岛顶津数量金额表23.2.10管报修改_复件 青岛顶津数量金额表23.2.13管报修改" xfId="1"/>
    <cellStyle name="k_組織架~1_公司架构_2003年度公司年度计划表单格式_每日C系列_事业群报表_青岛顶津数量金额表23.2.10管报修改_青顶销售表23.2管报" xfId="228"/>
    <cellStyle name="k_組織架~1_公司架构_2003年度公司年度计划表单格式_每日C系列_事业群报表_青岛顶津数量金额表23.2.10管报修改_青顶销售表23.2管报1" xfId="5619"/>
    <cellStyle name="k_組織架~1_公司架构_2003年度公司年度计划表单格式_青岛顶津数量金额表23.2.10管报" xfId="5620"/>
    <cellStyle name="k_組織架~1_公司架构_2003年度公司年度计划表单格式_青岛顶津数量金额表23.2.10管报_复件 (2) 2003青岛顶津产品别预算" xfId="694"/>
    <cellStyle name="k_組織架~1_公司架构_2003年度公司年度计划表单格式_青岛顶津数量金额表23.2.10管报_复件 青岛顶津数量金额表23.2.13管报修改" xfId="5621"/>
    <cellStyle name="k_組織架~1_公司架构_2003年度公司年度计划表单格式_青岛顶津数量金额表23.2.10管报_青岛顶津数量金额表23.2.10管报" xfId="5622"/>
    <cellStyle name="k_組織架~1_公司架构_2003年度公司年度计划表单格式_青岛顶津数量金额表23.2.10管报_青顶销售表23.2管报" xfId="4056"/>
    <cellStyle name="k_組織架~1_公司架构_2003年度公司年度计划表单格式_青岛顶津数量金额表23.2.10管报_青顶销售表23.2管报1" xfId="5623"/>
    <cellStyle name="k_組織架~1_公司架构_2003年度公司年度计划表单格式_青岛顶津数量金额表23.2.10管报修改" xfId="3758"/>
    <cellStyle name="k_組織架~1_公司架构_2003年度公司年度计划表单格式_青岛顶津数量金额表23.2.10管报修改_复件 青岛顶津数量金额表23.2.13管报修改" xfId="5625"/>
    <cellStyle name="k_組織架~1_公司架构_2003年度公司年度计划表单格式_青岛顶津数量金额表23.2.10管报修改_青顶销售表23.2管报" xfId="5626"/>
    <cellStyle name="k_組織架~1_公司架构_2003年度公司年度计划表单格式_青岛顶津数量金额表23.2.10管报修改_青顶销售表23.2管报1" xfId="3975"/>
    <cellStyle name="k_組織架~1_公司架构_2003年度公司年度计划表单格式_事业群报表" xfId="5270"/>
    <cellStyle name="k_組織架~1_公司架构_2003年度公司年度计划表单格式_事业群报表_青岛顶津数量金额表23.2.10管报" xfId="4731"/>
    <cellStyle name="k_組織架~1_公司架构_2003年度公司年度计划表单格式_事业群报表_青岛顶津数量金额表23.2.10管报_复件 (2) 2003青岛顶津产品别预算" xfId="5628"/>
    <cellStyle name="k_組織架~1_公司架构_2003年度公司年度计划表单格式_事业群报表_青岛顶津数量金额表23.2.10管报_复件 青岛顶津数量金额表23.2.13管报修改" xfId="5630"/>
    <cellStyle name="k_組織架~1_公司架构_2003年度公司年度计划表单格式_事业群报表_青岛顶津数量金额表23.2.10管报_青岛顶津数量金额表23.2.10管报" xfId="4746"/>
    <cellStyle name="k_組織架~1_公司架构_2003年度公司年度计划表单格式_事业群报表_青岛顶津数量金额表23.2.10管报_青顶销售表23.2管报" xfId="5631"/>
    <cellStyle name="k_組織架~1_公司架构_2003年度公司年度计划表单格式_事业群报表_青岛顶津数量金额表23.2.10管报_青顶销售表23.2管报1" xfId="5632"/>
    <cellStyle name="k_組織架~1_公司架构_2003年度公司年度计划表单格式_事业群报表_青岛顶津数量金额表23.2.10管报修改" xfId="5633"/>
    <cellStyle name="k_組織架~1_公司架构_2003年度公司年度计划表单格式_事业群报表_青岛顶津数量金额表23.2.10管报修改_复件 青岛顶津数量金额表23.2.13管报修改" xfId="4810"/>
    <cellStyle name="k_組織架~1_公司架构_2003年度公司年度计划表单格式_事业群报表_青岛顶津数量金额表23.2.10管报修改_青顶销售表23.2管报" xfId="5635"/>
    <cellStyle name="k_組織架~1_公司架构_2003年度公司年度计划表单格式_事业群报表_青岛顶津数量金额表23.2.10管报修改_青顶销售表23.2管报1" xfId="5637"/>
    <cellStyle name="k_組織架~1_公司架构_2003年训练月报（3月）" xfId="2064"/>
    <cellStyle name="k_組織架~1_公司架构_2003年训练月报（3月） 2" xfId="5638"/>
    <cellStyle name="k_組織架~1_公司架构_2003年训练月报（3月） 2 2" xfId="5639"/>
    <cellStyle name="k_組織架~1_公司架构_2003年训练月报（3月）_2006-组织、人力计划" xfId="1145"/>
    <cellStyle name="k_組織架~1_公司架构_2003年训练月报（3月）_2006-组织、人力计划 2" xfId="1781"/>
    <cellStyle name="k_組織架~1_公司架构_2003年训练月报（3月）_2006-组织、人力计划 2 2" xfId="5640"/>
    <cellStyle name="k_組織架~1_公司架构_2003年训练月报（3月）_Book1" xfId="5642"/>
    <cellStyle name="k_組織架~1_公司架构_2003年训练月报（3月）_Book3" xfId="5643"/>
    <cellStyle name="k_組織架~1_公司架构_2003年训练月报（3月）_Book6" xfId="1307"/>
    <cellStyle name="k_組織架~1_公司架构_2003年训练月报（3月）_D1.管理科2 10月" xfId="5644"/>
    <cellStyle name="k_組織架~1_公司架构_2003年训练月报（3月）_D1.管理科2 10月 2" xfId="5645"/>
    <cellStyle name="k_組織架~1_公司架构_2003年训练月报（3月）_D1.管理科2 10月 2 2" xfId="1000"/>
    <cellStyle name="k_組織架~1_公司架构_2003年训练月报（3月）_工作总结及计划" xfId="5646"/>
    <cellStyle name="k_組織架~1_公司架构_2003年训练月报（3月）_工作总结及计划 2" xfId="1386"/>
    <cellStyle name="k_組織架~1_公司架构_2003年训练月报（3月）_工作总结及计划 2 2" xfId="5647"/>
    <cellStyle name="k_組織架~1_公司架构_2003年训练月报（3月）_哈5" xfId="5648"/>
    <cellStyle name="k_組織架~1_公司架构_2003年训练月报（3月）_哈5 2" xfId="3835"/>
    <cellStyle name="k_組織架~1_公司架构_2003年训练月报（3月）_哈5 2 2" xfId="1212"/>
    <cellStyle name="k_組織架~1_公司架构_2003年训练月报（3月）_哈5.xls 图表 11" xfId="5650"/>
    <cellStyle name="k_組織架~1_公司架构_2003年训练月报（3月）_哈5.xls 图表 11 2" xfId="5651"/>
    <cellStyle name="k_組織架~1_公司架构_2003年训练月报（3月）_哈5.xls 图表 11 2 2" xfId="2628"/>
    <cellStyle name="k_組織架~1_公司架构_2003年训练月报（3月）_哈5.xls 图表 11_工作总结及计划" xfId="5654"/>
    <cellStyle name="k_組織架~1_公司架构_2003年训练月报（3月）_哈5.xls 图表 11_工作总结及计划 2" xfId="5655"/>
    <cellStyle name="k_組織架~1_公司架构_2003年训练月报（3月）_哈5.xls 图表 11_工作总结及计划 2 2" xfId="5656"/>
    <cellStyle name="k_組織架~1_公司架构_2003年训练月报（3月）_哈5.xls 图表 11_沈哈" xfId="4576"/>
    <cellStyle name="k_組織架~1_公司架构_2003年训练月报（3月）_哈5.xls 图表 11_沈哈 2" xfId="5657"/>
    <cellStyle name="k_組織架~1_公司架构_2003年训练月报（3月）_哈5.xls 图表 11_沈哈 2 2" xfId="930"/>
    <cellStyle name="k_組織架~1_公司架构_2003年训练月报（3月）_哈5.xls 图表 11_沈哈_工作总结及计划" xfId="5658"/>
    <cellStyle name="k_組織架~1_公司架构_2003年训练月报（3月）_哈5.xls 图表 11_沈哈_工作总结及计划 2" xfId="3498"/>
    <cellStyle name="k_組織架~1_公司架构_2003年训练月报（3月）_哈5.xls 图表 11_沈哈_工作总结及计划 2 2" xfId="5660"/>
    <cellStyle name="k_組織架~1_公司架构_2003年训练月报（3月）_哈5.xls 图表 23" xfId="4301"/>
    <cellStyle name="k_組織架~1_公司架构_2003年训练月报（3月）_哈5.xls 图表 23 2" xfId="3740"/>
    <cellStyle name="k_組織架~1_公司架构_2003年训练月报（3月）_哈5.xls 图表 23 2 2" xfId="4305"/>
    <cellStyle name="k_組織架~1_公司架构_2003年训练月报（3月）_哈5.xls 图表 23_工作总结及计划" xfId="3041"/>
    <cellStyle name="k_組織架~1_公司架构_2003年训练月报（3月）_哈5.xls 图表 23_工作总结及计划 2" xfId="5662"/>
    <cellStyle name="k_組織架~1_公司架构_2003年训练月报（3月）_哈5.xls 图表 23_工作总结及计划 2 2" xfId="5663"/>
    <cellStyle name="k_組織架~1_公司架构_2003年训练月报（3月）_哈5.xls 图表 23_沈哈" xfId="2822"/>
    <cellStyle name="k_組織架~1_公司架构_2003年训练月报（3月）_哈5.xls 图表 23_沈哈 2" xfId="5664"/>
    <cellStyle name="k_組織架~1_公司架构_2003年训练月报（3月）_哈5.xls 图表 23_沈哈 2 2" xfId="3642"/>
    <cellStyle name="k_組織架~1_公司架构_2003年训练月报（3月）_哈5.xls 图表 23_沈哈_工作总结及计划" xfId="5185"/>
    <cellStyle name="k_組織架~1_公司架构_2003年训练月报（3月）_哈5.xls 图表 23_沈哈_工作总结及计划 2" xfId="5665"/>
    <cellStyle name="k_組織架~1_公司架构_2003年训练月报（3月）_哈5.xls 图表 23_沈哈_工作总结及计划 2 2" xfId="3602"/>
    <cellStyle name="k_組織架~1_公司架构_2003年训练月报（3月）_哈5.xls 图表 37" xfId="5668"/>
    <cellStyle name="k_組織架~1_公司架构_2003年训练月报（3月）_哈5.xls 图表 37 2" xfId="723"/>
    <cellStyle name="k_組織架~1_公司架构_2003年训练月报（3月）_哈5.xls 图表 37 2 2" xfId="5669"/>
    <cellStyle name="k_組織架~1_公司架构_2003年训练月报（3月）_哈5.xls 图表 37_工作总结及计划" xfId="5670"/>
    <cellStyle name="k_組織架~1_公司架构_2003年训练月报（3月）_哈5.xls 图表 37_工作总结及计划 2" xfId="5672"/>
    <cellStyle name="k_組織架~1_公司架构_2003年训练月报（3月）_哈5.xls 图表 37_工作总结及计划 2 2" xfId="5673"/>
    <cellStyle name="k_組織架~1_公司架构_2003年训练月报（3月）_哈5.xls 图表 37_沈哈" xfId="5557"/>
    <cellStyle name="k_組織架~1_公司架构_2003年训练月报（3月）_哈5.xls 图表 37_沈哈 2" xfId="5569"/>
    <cellStyle name="k_組織架~1_公司架构_2003年训练月报（3月）_哈5.xls 图表 37_沈哈 2 2" xfId="5674"/>
    <cellStyle name="k_組織架~1_公司架构_2003年训练月报（3月）_哈5.xls 图表 37_沈哈_工作总结及计划" xfId="5675"/>
    <cellStyle name="k_組織架~1_公司架构_2003年训练月报（3月）_哈5.xls 图表 37_沈哈_工作总结及计划 2" xfId="1105"/>
    <cellStyle name="k_組織架~1_公司架构_2003年训练月报（3月）_哈5.xls 图表 37_沈哈_工作总结及计划 2 2" xfId="5676"/>
    <cellStyle name="k_組織架~1_公司架构_2003年训练月报（3月）_哈5_工作总结及计划" xfId="5677"/>
    <cellStyle name="k_組織架~1_公司架构_2003年训练月报（3月）_哈5_工作总结及计划 2" xfId="4104"/>
    <cellStyle name="k_組織架~1_公司架构_2003年训练月报（3月）_哈5_工作总结及计划 2 2" xfId="3984"/>
    <cellStyle name="k_組織架~1_公司架构_2003年训练月报（3月）_哈5_沈哈" xfId="5678"/>
    <cellStyle name="k_組織架~1_公司架构_2003年训练月报（3月）_哈5_沈哈 2" xfId="5679"/>
    <cellStyle name="k_組織架~1_公司架构_2003年训练月报（3月）_哈5_沈哈 2 2" xfId="1170"/>
    <cellStyle name="k_組織架~1_公司架构_2003年训练月报（3月）_哈5_沈哈_工作总结及计划" xfId="5680"/>
    <cellStyle name="k_組織架~1_公司架构_2003年训练月报（3月）_哈5_沈哈_工作总结及计划 2" xfId="2075"/>
    <cellStyle name="k_組織架~1_公司架构_2003年训练月报（3月）_哈5_沈哈_工作总结及计划 2 2" xfId="5681"/>
    <cellStyle name="k_組織架~1_公司架构_2003年训练月报（3月）_沈" xfId="5682"/>
    <cellStyle name="k_組織架~1_公司架构_2003年训练月报（3月）_沈 2" xfId="5683"/>
    <cellStyle name="k_組織架~1_公司架构_2003年训练月报（3月）_沈 2 2" xfId="5685"/>
    <cellStyle name="k_組織架~1_公司架构_2003年训练月报（3月）_沈_工作总结及计划" xfId="5687"/>
    <cellStyle name="k_組織架~1_公司架构_2003年训练月报（3月）_沈_工作总结及计划 2" xfId="2289"/>
    <cellStyle name="k_組織架~1_公司架构_2003年训练月报（3月）_沈_工作总结及计划 2 2" xfId="5688"/>
    <cellStyle name="k_組織架~1_公司架构_2003年训练月报（3月）_沈_沈哈" xfId="1268"/>
    <cellStyle name="k_組織架~1_公司架构_2003年训练月报（3月）_沈_沈哈 2" xfId="5689"/>
    <cellStyle name="k_組織架~1_公司架构_2003年训练月报（3月）_沈_沈哈 2 2" xfId="601"/>
    <cellStyle name="k_組織架~1_公司架构_2003年训练月报（3月）_沈_沈哈_工作总结及计划" xfId="1357"/>
    <cellStyle name="k_組織架~1_公司架构_2003年训练月报（3月）_沈_沈哈_工作总结及计划 2" xfId="4835"/>
    <cellStyle name="k_組織架~1_公司架构_2003年训练月报（3月）_沈_沈哈_工作总结及计划 2 2" xfId="5690"/>
    <cellStyle name="k_組織架~1_公司架构_2003年训练月报（3月）_沈+哈" xfId="5691"/>
    <cellStyle name="k_組織架~1_公司架构_2003年训练月报（3月）_沈+哈 2" xfId="5692"/>
    <cellStyle name="k_組織架~1_公司架构_2003年训练月报（3月）_沈+哈 2 2" xfId="5694"/>
    <cellStyle name="k_組織架~1_公司架构_2003年训练月报（3月）_沈+哈(新）" xfId="5695"/>
    <cellStyle name="k_組織架~1_公司架构_2003年训练月报（3月）_沈+哈(新） 2" xfId="5408"/>
    <cellStyle name="k_組織架~1_公司架构_2003年训练月报（3月）_沈+哈(新） 2 2" xfId="5696"/>
    <cellStyle name="k_組織架~1_公司架构_2003年训练月报（3月）_沈+哈(新）_工作总结及计划" xfId="84"/>
    <cellStyle name="k_組織架~1_公司架构_2003年训练月报（3月）_沈+哈(新）_工作总结及计划 2" xfId="663"/>
    <cellStyle name="k_組織架~1_公司架构_2003年训练月报（3月）_沈+哈(新）_工作总结及计划 2 2" xfId="4373"/>
    <cellStyle name="k_組織架~1_公司架构_2003年训练月报（3月）_沈+哈(新）4月" xfId="2173"/>
    <cellStyle name="k_組織架~1_公司架构_2003年训练月报（3月）_沈+哈(新）4月.xls 图表 11" xfId="754"/>
    <cellStyle name="k_組織架~1_公司架构_2003年训练月报（3月）_沈+哈(新）4月.xls 图表 23" xfId="5697"/>
    <cellStyle name="k_組織架~1_公司架构_2003年训练月报（3月）_沈+哈(新）4月.xls 图表 37" xfId="2080"/>
    <cellStyle name="k_組織架~1_公司架构_2003年训练月报（3月）_沈+哈_工作总结及计划" xfId="5698"/>
    <cellStyle name="k_組織架~1_公司架构_2003年训练月报（3月）_沈+哈_工作总结及计划 2" xfId="5700"/>
    <cellStyle name="k_組織架~1_公司架构_2003年训练月报（3月）_沈+哈_工作总结及计划 2 2" xfId="5162"/>
    <cellStyle name="k_組織架~1_公司架构_2003年训练月报（9月）usr" xfId="5702"/>
    <cellStyle name="k_組織架~1_公司架构_2003企划功能预算假设1125" xfId="5703"/>
    <cellStyle name="k_組織架~1_公司架构_2003企划功能预算假设1125_22-34" xfId="1099"/>
    <cellStyle name="k_組織架~1_公司架构_2003企划功能预算假设1125_28" xfId="4580"/>
    <cellStyle name="k_組織架~1_公司架构_2003企划功能预算假设1125_28_22-34" xfId="4365"/>
    <cellStyle name="k_組織架~1_公司架构_2003企划功能预算假设1125_kathy28页" xfId="5704"/>
    <cellStyle name="k_組織架~1_公司架构_2004-2005A&amp;P預估" xfId="5320"/>
    <cellStyle name="k_組織架~1_公司架构_2004分月量額A&amp;P1105a" xfId="5705"/>
    <cellStyle name="k_組織架~1_公司架构_2004年财务方针一二DPI" xfId="5706"/>
    <cellStyle name="k_組織架~1_公司架构_2004年财务方针一二DPI_05方针计划10291" xfId="1620"/>
    <cellStyle name="k_組織架~1_公司架构_2004年财务方针一二DPI_2004年计划1122" xfId="1902"/>
    <cellStyle name="k_組織架~1_公司架构_2004年财务方针一二DPI_2004年预算（天津）-第六版" xfId="5707"/>
    <cellStyle name="k_組織架~1_公司架构_2004年财务方针一二DPI_2004年预算（天津）-第六版_05方针计划10291" xfId="3641"/>
    <cellStyle name="k_組織架~1_公司架构_2004年财务方针一二DPI_2004年预算（天津）-第六版_2004年计划1122" xfId="5709"/>
    <cellStyle name="k_組織架~1_公司架构_2004年财务方针一二DPI_2004年预算（天津）-第六版_3-2  天津顶正财务预算20041025" xfId="4582"/>
    <cellStyle name="k_組織架~1_公司架构_2004年财务方针一二DPI_2004年预算（天津）-第六版_资材事业银行授信-债项统计格式 (2)" xfId="5710"/>
    <cellStyle name="k_組織架~1_公司架构_2004年财务方针一二DPI_2004年预算（天津）-第三版" xfId="5712"/>
    <cellStyle name="k_組織架~1_公司架构_2004年财务方针一二DPI_2004年预算（天津）-第三版_05方针计划10291" xfId="24"/>
    <cellStyle name="k_組織架~1_公司架构_2004年财务方针一二DPI_2004年预算（天津）-第三版_2004年计划1122" xfId="4007"/>
    <cellStyle name="k_組織架~1_公司架构_2004年财务方针一二DPI_2004年预算（天津）-第三版_3-2  天津顶正财务预算20041025" xfId="5713"/>
    <cellStyle name="k_組織架~1_公司架构_2004年财务方针一二DPI_2004年预算（天津）-第三版_资材事业银行授信-债项统计格式 (2)" xfId="5715"/>
    <cellStyle name="k_組織架~1_公司架构_2004年财务方针一二DPI_2004年预算（天津）-第四版" xfId="5331"/>
    <cellStyle name="k_組織架~1_公司架构_2004年财务方针一二DPI_2004年预算（天津）-第四版_05方针计划10291" xfId="2631"/>
    <cellStyle name="k_組織架~1_公司架构_2004年财务方针一二DPI_2004年预算（天津）-第四版_2004年计划1122" xfId="5716"/>
    <cellStyle name="k_組織架~1_公司架构_2004年财务方针一二DPI_2004年预算（天津）-第四版_3-2  天津顶正财务预算20041025" xfId="5717"/>
    <cellStyle name="k_組織架~1_公司架构_2004年财务方针一二DPI_2004年预算（天津）-第四版_资材事业银行授信-债项统计格式 (2)" xfId="5188"/>
    <cellStyle name="k_組織架~1_公司架构_2004年财务方针一二DPI_2005年现金流量预算（第一版）" xfId="5718"/>
    <cellStyle name="k_組織架~1_公司架构_2004年财务方针一二DPI_2005年预算（天津）-第六版数值" xfId="5719"/>
    <cellStyle name="k_組織架~1_公司架构_2004年财务方针一二DPI_2006年天津顶正现金流量预算-第四版051229" xfId="5720"/>
    <cellStyle name="k_組織架~1_公司架构_2004年财务方针一二DPI_2006年天津顶正预算-第四版051229" xfId="4455"/>
    <cellStyle name="k_組織架~1_公司架构_2004年财务方针一二DPI_2006年现金流量预算（倒推版）" xfId="2119"/>
    <cellStyle name="k_組織架~1_公司架构_2004年财务方针一二DPI_2006年现金流量预算（倒推版）2" xfId="1919"/>
    <cellStyle name="k_組織架~1_公司架构_2004年财务方针一二DPI_2006年现金流量预算（原始版）" xfId="1378"/>
    <cellStyle name="k_組織架~1_公司架构_2004年财务方针一二DPI_2006年现金流量预算-第三版" xfId="5721"/>
    <cellStyle name="k_組織架~1_公司架构_2004年财务方针一二DPI_2006年现金流量预算-第四版" xfId="3139"/>
    <cellStyle name="k_組織架~1_公司架构_2004年财务方针一二DPI_2006年预算1-第二版" xfId="5723"/>
    <cellStyle name="k_組織架~1_公司架构_2004年财务方针一二DPI_2006年预算-第二版(倒推版)" xfId="5725"/>
    <cellStyle name="k_組織架~1_公司架构_2004年财务方针一二DPI_2006年预算-第四版" xfId="5727"/>
    <cellStyle name="k_組織架~1_公司架构_2004年财务方针一二DPI_2006年预算-第四版1" xfId="2101"/>
    <cellStyle name="k_組織架~1_公司架构_2004年财务方针一二DPI_2006年预算-第一版" xfId="2559"/>
    <cellStyle name="k_組織架~1_公司架构_2004年财务方针一二DPI_2006年预算-原始版" xfId="5728"/>
    <cellStyle name="k_組織架~1_公司架构_2004年财务方针一二DPI_2006天津软包预算损益-20051014final" xfId="5729"/>
    <cellStyle name="k_組織架~1_公司架构_2004年财务方针一二DPI_3-2  天津顶正财务预算20041025" xfId="5731"/>
    <cellStyle name="k_組織架~1_公司架构_2004年财务方针一二DPI_Book16" xfId="5732"/>
    <cellStyle name="k_組織架~1_公司架构_2004年财务方针一二DPI_费用比较表" xfId="5734"/>
    <cellStyle name="k_組織架~1_公司架构_2004年财务方针一二DPI_资材事业银行授信-债项统计格式 (2)" xfId="5737"/>
    <cellStyle name="k_組織架~1_公司架构_2004年度計劃表單(最後版-1)" xfId="253"/>
    <cellStyle name="k_組織架~1_公司架构_2004年预算（天津）-第六版" xfId="1291"/>
    <cellStyle name="k_組織架~1_公司架构_2004年预算（天津）-第六版_05方针计划10291" xfId="5739"/>
    <cellStyle name="k_組織架~1_公司架构_2004年预算（天津）-第六版_2004年计划1122" xfId="5740"/>
    <cellStyle name="k_組織架~1_公司架构_2005-4配套群报表" xfId="994"/>
    <cellStyle name="k_組織架~1_公司架构_2005-4配套群报表 2" xfId="5743"/>
    <cellStyle name="k_組織架~1_公司架构_2005方針計畫品保" xfId="5744"/>
    <cellStyle name="k_組織架~1_公司架构_2005年4月资产类" xfId="5745"/>
    <cellStyle name="k_組織架~1_公司架构_2005年4月资产类 2" xfId="1988"/>
    <cellStyle name="k_組織架~1_公司架构_2005年4月资产类 2 2" xfId="5746"/>
    <cellStyle name="k_組織架~1_公司架构_2005年包材" xfId="4736"/>
    <cellStyle name="k_組織架~1_公司架构_2005年部門費用與方針計劃表單附件2(生技中心)" xfId="1323"/>
    <cellStyle name="k_組織架~1_公司架构_2005年度方針計劃" xfId="5747"/>
    <cellStyle name="k_組織架~1_公司架构_2005年中研所費用與方針計劃表" xfId="1953"/>
    <cellStyle name="k_組織架~1_公司架构_2006產品開發計畫-941223更新" xfId="3414"/>
    <cellStyle name="k_組織架~1_公司架构_2006健字號認證成本" xfId="5748"/>
    <cellStyle name="k_組織架~1_公司架构_2006新品整合(生技保健組)" xfId="5749"/>
    <cellStyle name="k_組織架~1_公司架构_2006新品整合(生技保健組)940921" xfId="780"/>
    <cellStyle name="k_組織架~1_公司架构_2006新品整合(生技營養組)" xfId="1993"/>
    <cellStyle name="k_組織架~1_公司架构_2007年度预算规划(第三部分)" xfId="2337"/>
    <cellStyle name="k_組織架~1_公司架构_22-34" xfId="5750"/>
    <cellStyle name="k_組織架~1_公司架构_2月教育训练" xfId="5751"/>
    <cellStyle name="k_組織架~1_公司架构_2月教育训练 2" xfId="5753"/>
    <cellStyle name="k_組織架~1_公司架构_2月教育训练 2 2" xfId="5755"/>
    <cellStyle name="k_組織架~1_公司架构_2月教育训练_2006-组织、人力计划" xfId="5652"/>
    <cellStyle name="k_組織架~1_公司架构_2月教育训练_2006-组织、人力计划 2" xfId="2627"/>
    <cellStyle name="k_組織架~1_公司架构_2月教育训练_2006-组织、人力计划 2 2" xfId="4945"/>
    <cellStyle name="k_組織架~1_公司架构_2月教育训练_D1.管理科2 10月" xfId="5756"/>
    <cellStyle name="k_組織架~1_公司架构_2月教育训练_D1.管理科2 10月 2" xfId="5757"/>
    <cellStyle name="k_組織架~1_公司架构_2月教育训练_D1.管理科2 10月 2 2" xfId="5759"/>
    <cellStyle name="k_組織架~1_公司架构_3月(2)" xfId="5761"/>
    <cellStyle name="k_組織架~1_公司架构_3月(2) 2" xfId="5762"/>
    <cellStyle name="k_組織架~1_公司架构_3月(2) 2 2" xfId="2063"/>
    <cellStyle name="k_組織架~1_公司架构_3月(2)_工作总结及计划" xfId="4398"/>
    <cellStyle name="k_組織架~1_公司架构_3月(2)_工作总结及计划 2" xfId="5763"/>
    <cellStyle name="k_組織架~1_公司架构_3月(2)_工作总结及计划 2 2" xfId="5455"/>
    <cellStyle name="k_組織架~1_公司架构_3月1" xfId="868"/>
    <cellStyle name="k_組織架~1_公司架构_3月1 2" xfId="3495"/>
    <cellStyle name="k_組織架~1_公司架构_3月1 2 2" xfId="1279"/>
    <cellStyle name="k_組織架~1_公司架构_3月1_工作总结及计划" xfId="5764"/>
    <cellStyle name="k_組織架~1_公司架构_3月1_工作总结及计划 2" xfId="5766"/>
    <cellStyle name="k_組織架~1_公司架构_3月1_工作总结及计划 2 2" xfId="5768"/>
    <cellStyle name="k_組織架~1_公司架构_4月" xfId="5769"/>
    <cellStyle name="k_組織架~1_公司架构_92 年06月經營檢討月會(台灣康師傅公司)" xfId="2973"/>
    <cellStyle name="k_組織架~1_公司架构_92 年06月經營檢討月會(台灣康師傅公司) 2" xfId="5771"/>
    <cellStyle name="k_組織架~1_公司架构_92 年06月經營檢討月會(台灣康師傅公司)_全顺2009年01月损益表" xfId="5772"/>
    <cellStyle name="k_組織架~1_公司架构_92 年06月經營檢討月會(台灣康師傅公司)_全顺2009年02月损益表" xfId="2893"/>
    <cellStyle name="k_組織架~1_公司架构_92 年08月經營檢討月會(台灣康師傅公司)" xfId="4088"/>
    <cellStyle name="k_組織架~1_公司架构_92 年08月經營檢討月會(台灣康師傅公司) 2" xfId="5773"/>
    <cellStyle name="k_組織架~1_公司架构_92 年08月經營檢討月會(台灣康師傅公司)_全顺2009年01月损益表" xfId="576"/>
    <cellStyle name="k_組織架~1_公司架构_92 年08月經營檢討月會(台灣康師傅公司)_全顺2009年02月损益表" xfId="5774"/>
    <cellStyle name="k_組織架~1_公司架构_92 年12月經營檢討月會(台灣康師傅公司)" xfId="3964"/>
    <cellStyle name="k_組織架~1_公司架构_92 年12月經營檢討月會(台灣康師傅公司) 2" xfId="3966"/>
    <cellStyle name="k_組織架~1_公司架构_92 年12月經營檢討月會(台灣康師傅公司)_全顺2009年01月损益表" xfId="4273"/>
    <cellStyle name="k_組織架~1_公司架构_92 年12月經營檢討月會(台灣康師傅公司)_全顺2009年02月损益表" xfId="5775"/>
    <cellStyle name="k_組織架~1_公司架构_93 03る竒犁浪癚る穦(芖眃畍撑そ)" xfId="5776"/>
    <cellStyle name="k_組織架~1_公司架构_93 03る竒犁浪癚る穦(芖眃畍撑そ) 2" xfId="5778"/>
    <cellStyle name="k_組織架~1_公司架构_93 03る竒犁浪癚る穦(芖眃畍撑そ)_全顺2009年01月损益表" xfId="5779"/>
    <cellStyle name="k_組織架~1_公司架构_93 03る竒犁浪癚る穦(芖眃畍撑そ)_全顺2009年02月损益表" xfId="5780"/>
    <cellStyle name="k_組織架~1_公司架构_93 年01月經營檢討月會(台灣康師傅公司)" xfId="5781"/>
    <cellStyle name="k_組織架~1_公司架构_93 年01月經營檢討月會(台灣康師傅公司) 2" xfId="970"/>
    <cellStyle name="k_組織架~1_公司架构_93 年01月經營檢討月會(台灣康師傅公司)_全顺2009年01月损益表" xfId="4987"/>
    <cellStyle name="k_組織架~1_公司架构_93 年01月經營檢討月會(台灣康師傅公司)_全顺2009年02月损益表" xfId="5782"/>
    <cellStyle name="k_組織架~1_公司架构_93 年02月經營檢討月會(台灣康師傅公司)" xfId="5783"/>
    <cellStyle name="k_組織架~1_公司架构_93 年02月經營檢討月會(台灣康師傅公司) 2" xfId="5784"/>
    <cellStyle name="k_組織架~1_公司架构_93 年02月經營檢討月會(台灣康師傅公司)_全顺2009年01月损益表" xfId="5785"/>
    <cellStyle name="k_組織架~1_公司架构_93 年02月經營檢討月會(台灣康師傅公司)_全顺2009年02月损益表" xfId="5219"/>
    <cellStyle name="k_組織架~1_公司架构_93 年05月經營檢討月會(台灣康師傅公司)" xfId="5787"/>
    <cellStyle name="k_組織架~1_公司架构_93 年05月經營檢討月會(台灣康師傅公司) 2" xfId="1800"/>
    <cellStyle name="k_組織架~1_公司架构_93 年05月經營檢討月會(台灣康師傅公司)_全顺2009年01月损益表" xfId="3403"/>
    <cellStyle name="k_組織架~1_公司架构_93 年05月經營檢討月會(台灣康師傅公司)_全顺2009年02月损益表" xfId="4590"/>
    <cellStyle name="k_組織架~1_公司架构_93 年06月經營檢討月會(台灣康師傅公司)" xfId="5788"/>
    <cellStyle name="k_組織架~1_公司架构_93 年06月經營檢討月會(台灣康師傅公司) 2" xfId="5790"/>
    <cellStyle name="k_組織架~1_公司架构_93 年06月經營檢討月會(台灣康師傅公司)_全顺2009年01月损益表" xfId="5792"/>
    <cellStyle name="k_組織架~1_公司架构_93 年06月經營檢討月會(台灣康師傅公司)_全顺2009年02月损益表" xfId="5793"/>
    <cellStyle name="k_組織架~1_公司架构_93 年07月經營檢討月會(台灣康師傅公司)" xfId="5067"/>
    <cellStyle name="k_組織架~1_公司架构_93 年07月經營檢討月會(台灣康師傅公司) 2" xfId="5794"/>
    <cellStyle name="k_組織架~1_公司架构_93 年07月經營檢討月會(台灣康師傅公司)_全顺2009年01月损益表" xfId="4291"/>
    <cellStyle name="k_組織架~1_公司架构_93 年07月經營檢討月會(台灣康師傅公司)_全顺2009年02月损益表" xfId="2286"/>
    <cellStyle name="k_組織架~1_公司架构_93 年08月經營檢討月會(台灣康師傅公司)" xfId="5797"/>
    <cellStyle name="k_組織架~1_公司架构_93 年08月經營檢討月會(台灣康師傅公司) 2" xfId="5798"/>
    <cellStyle name="k_組織架~1_公司架构_93 年08月經營檢討月會(台灣康師傅公司)_全顺2009年01月损益表" xfId="5800"/>
    <cellStyle name="k_組織架~1_公司架构_93 年08月經營檢討月會(台灣康師傅公司)_全顺2009年02月损益表" xfId="164"/>
    <cellStyle name="k_組織架~1_公司架构_93 年09月經營檢討月會(台灣康師傅公司)" xfId="5445"/>
    <cellStyle name="k_組織架~1_公司架构_93 年09月經營檢討月會(台灣康師傅公司) 2" xfId="786"/>
    <cellStyle name="k_組織架~1_公司架构_93 年09月經營檢討月會(台灣康師傅公司)_全顺2009年01月损益表" xfId="5801"/>
    <cellStyle name="k_組織架~1_公司架构_93 年09月經營檢討月會(台灣康師傅公司)_全顺2009年02月损益表" xfId="5803"/>
    <cellStyle name="k_組織架~1_公司架构_93年06月經營檢討會-人資部" xfId="1564"/>
    <cellStyle name="k_組織架~1_公司架构_93年06月經營檢討會-人資部 2" xfId="5310"/>
    <cellStyle name="k_組織架~1_公司架构_93年06月經營檢討會-人資部_05年4月盛祥月报(损益)" xfId="4323"/>
    <cellStyle name="k_組織架~1_公司架构_93年06月經營檢討會-人資部_05年4月盛祥月报(损益) 2" xfId="4325"/>
    <cellStyle name="k_組織架~1_公司架构_93年06月經營檢討會-人資部_B 财会本部20050304" xfId="3277"/>
    <cellStyle name="k_組織架~1_公司架构_93年06月經營檢討會-人資部_B 财会本部20050304 2" xfId="416"/>
    <cellStyle name="k_組織架~1_公司架构_93年06月經營檢討會-人資部_B 财会本部20050304_200708成本" xfId="5708"/>
    <cellStyle name="k_組織架~1_公司架构_93年06月經營檢討會-人資部_B 财会本部20050304_200812成本" xfId="2459"/>
    <cellStyle name="k_組織架~1_公司架构_93年06月經營檢討會-人資部_B 财会本部20050304_成本2006.03" xfId="5804"/>
    <cellStyle name="k_組織架~1_公司架构_93年06月經營檢討會-人資部_B 财会本部20050304_成本2006.04" xfId="2263"/>
    <cellStyle name="k_組織架~1_公司架构_93年06月經營檢討會-人資部_B 财会本部20050304_成本2006.06" xfId="5805"/>
    <cellStyle name="k_組織架~1_公司架构_93年06月經營檢討會-人資部_B 财会本部20050304_成本2006.08" xfId="5806"/>
    <cellStyle name="k_組織架~1_公司架构_93年06月經營檢討會-人資部_B 财会本部20050304_成本2006.09" xfId="5807"/>
    <cellStyle name="k_組織架~1_公司架构_93年06月經營檢討會-人資部_B 财会本部20050304_成本2007.02" xfId="5808"/>
    <cellStyle name="k_組織架~1_公司架构_93年06月經營檢討會-人資部_B 财会本部20050304_复件 200811成本" xfId="5809"/>
    <cellStyle name="k_組織架~1_公司架构_93年06月經營檢討會-人資部_B 财会本部20050304_全顺2009年01月损益表" xfId="2716"/>
    <cellStyle name="k_組織架~1_公司架构_93年06月經營檢討會-人資部_B 财会本部20050304_全顺2009年02月损益表" xfId="3269"/>
    <cellStyle name="k_組織架~1_公司架构_93年06月經營檢討會-人資部_B 财会本部20050304_全顺生产制费0901成本" xfId="5810"/>
    <cellStyle name="k_組織架~1_公司架构_93年06月經營檢討會-人資部_B 财会本部20050304_制造费用-累计" xfId="5811"/>
    <cellStyle name="k_組織架~1_公司架构_93年06月經營檢討會-人資部_附件一后三个月损益预估" xfId="3595"/>
    <cellStyle name="k_組織架~1_公司架构_93年06月經營檢討會-人資部_附件一后三个月损益预估 2" xfId="3597"/>
    <cellStyle name="k_組織架~1_公司架构_93年06月經營檢討會-人資部_附件一后三个月损益预估_全顺2009年01月损益表" xfId="1134"/>
    <cellStyle name="k_組織架~1_公司架构_93年06月經營檢討會-人資部_附件一后三个月损益预估_全顺2009年02月损益表" xfId="5229"/>
    <cellStyle name="k_組織架~1_公司架构_93年06月經營檢討會-人資部_复件 盛祥月报（05-05）损益数值" xfId="3638"/>
    <cellStyle name="k_組織架~1_公司架构_93年06月經營檢討會-人資部_复件 盛祥月报（05-05）损益数值_200708成本" xfId="5813"/>
    <cellStyle name="k_組織架~1_公司架构_93年06月經營檢討會-人資部_复件 盛祥月报（05-05）损益数值_200812成本" xfId="2596"/>
    <cellStyle name="k_組織架~1_公司架构_93年06月經營檢討會-人資部_复件 盛祥月报（05-05）损益数值_成本2006.03" xfId="1630"/>
    <cellStyle name="k_組織架~1_公司架构_93年06月經營檢討會-人資部_复件 盛祥月报（05-05）损益数值_成本2006.04" xfId="1636"/>
    <cellStyle name="k_組織架~1_公司架构_93年06月經營檢討會-人資部_复件 盛祥月报（05-05）损益数值_成本2006.06" xfId="1644"/>
    <cellStyle name="k_組織架~1_公司架构_93年06月經營檢討會-人資部_复件 盛祥月报（05-05）损益数值_成本2006.08" xfId="1652"/>
    <cellStyle name="k_組織架~1_公司架构_93年06月經營檢討會-人資部_复件 盛祥月报（05-05）损益数值_成本2006.09" xfId="1656"/>
    <cellStyle name="k_組織架~1_公司架构_93年06月經營檢討會-人資部_复件 盛祥月报（05-05）损益数值_成本2007.02" xfId="3566"/>
    <cellStyle name="k_組織架~1_公司架构_93年06月經營檢討會-人資部_复件 盛祥月报（05-05）损益数值_复件 200811成本" xfId="5814"/>
    <cellStyle name="k_組織架~1_公司架构_93年06月經營檢討會-人資部_复件 盛祥月报（05-05）损益数值_全顺生产制费0901成本" xfId="5815"/>
    <cellStyle name="k_組織架~1_公司架构_93年06月經營檢討會-人資部_复件 盛祥月报（05-05）损益数值_制造费用-累计" xfId="5816"/>
    <cellStyle name="k_組織架~1_公司架构_93年06月經營檢討會-人資部_全顺2009年01月损益表" xfId="5817"/>
    <cellStyle name="k_組織架~1_公司架构_93年06月經營檢討會-人資部_全顺2009年02月损益表" xfId="5819"/>
    <cellStyle name="k_組織架~1_公司架构_93年06月經營檢討會-人資部_盛祥月报（05-05）损益" xfId="5821"/>
    <cellStyle name="k_組織架~1_公司架构_93年06月經營檢討會-人資部_盛祥月报（05-05）损益 2" xfId="5822"/>
    <cellStyle name="k_組織架~1_公司架构_93年06月經營檢討會-人資部_盛祥月报（05-05）损益_200708成本" xfId="5824"/>
    <cellStyle name="k_組織架~1_公司架构_93年06月經營檢討會-人資部_盛祥月报（05-05）损益_200812成本" xfId="5825"/>
    <cellStyle name="k_組織架~1_公司架构_93年06月經營檢討會-人資部_盛祥月报（05-05）损益_成本2006.03" xfId="5826"/>
    <cellStyle name="k_組織架~1_公司架构_93年06月經營檢討會-人資部_盛祥月报（05-05）损益_成本2006.04" xfId="5827"/>
    <cellStyle name="k_組織架~1_公司架构_93年06月經營檢討會-人資部_盛祥月报（05-05）损益_成本2006.06" xfId="5828"/>
    <cellStyle name="k_組織架~1_公司架构_93年06月經營檢討會-人資部_盛祥月报（05-05）损益_成本2006.08" xfId="2345"/>
    <cellStyle name="k_組織架~1_公司架构_93年06月經營檢討會-人資部_盛祥月报（05-05）损益_成本2006.09" xfId="5829"/>
    <cellStyle name="k_組織架~1_公司架构_93年06月經營檢討會-人資部_盛祥月报（05-05）损益_成本2007.02" xfId="2582"/>
    <cellStyle name="k_組織架~1_公司架构_93年06月經營檢討會-人資部_盛祥月报（05-05）损益_复件 200811成本" xfId="1326"/>
    <cellStyle name="k_組織架~1_公司架构_93年06月經營檢討會-人資部_盛祥月报（05-05）损益_全顺2009年01月损益表" xfId="651"/>
    <cellStyle name="k_組織架~1_公司架构_93年06月經營檢討會-人資部_盛祥月报（05-05）损益_全顺2009年02月损益表" xfId="494"/>
    <cellStyle name="k_組織架~1_公司架构_93年06月經營檢討會-人資部_盛祥月报（05-05）损益_全顺生产制费0901成本" xfId="5830"/>
    <cellStyle name="k_組織架~1_公司架构_93年06月經營檢討會-人資部_盛祥月报（05-05）损益_制造费用-累计" xfId="2453"/>
    <cellStyle name="k_組織架~1_公司架构_93年06月經營檢討會-人資部_盛祥月报（05-06）损益" xfId="5831"/>
    <cellStyle name="k_組織架~1_公司架构_93年06月經營檢討會-人資部_盛祥月报（05-06）损益_200708成本" xfId="4125"/>
    <cellStyle name="k_組織架~1_公司架构_93年06月經營檢討會-人資部_盛祥月报（05-06）损益_200812成本" xfId="4137"/>
    <cellStyle name="k_組織架~1_公司架构_93年06月經營檢討會-人資部_盛祥月报（05-06）损益_成本2006.03" xfId="5834"/>
    <cellStyle name="k_組織架~1_公司架构_93年06月經營檢討會-人資部_盛祥月报（05-06）损益_成本2006.04" xfId="5835"/>
    <cellStyle name="k_組織架~1_公司架构_93年06月經營檢討會-人資部_盛祥月报（05-06）损益_成本2006.06" xfId="5836"/>
    <cellStyle name="k_組織架~1_公司架构_93年06月經營檢討會-人資部_盛祥月报（05-06）损益_成本2006.08" xfId="5837"/>
    <cellStyle name="k_組織架~1_公司架构_93年06月經營檢討會-人資部_盛祥月报（05-06）损益_成本2006.09" xfId="5838"/>
    <cellStyle name="k_組織架~1_公司架构_93年06月經營檢討會-人資部_盛祥月报（05-06）损益_成本2007.02" xfId="5840"/>
    <cellStyle name="k_組織架~1_公司架构_93年06月經營檢討會-人資部_盛祥月报（05-06）损益_复件 200811成本" xfId="2964"/>
    <cellStyle name="k_組織架~1_公司架构_93年06月經營檢討會-人資部_盛祥月报（05-06）损益_全顺生产制费0901成本" xfId="5842"/>
    <cellStyle name="k_組織架~1_公司架构_93年06月經營檢討會-人資部_盛祥月报（05-06）损益_制造费用-累计" xfId="5843"/>
    <cellStyle name="k_組織架~1_公司架构_93預估(營)" xfId="2144"/>
    <cellStyle name="k_組織架~1_公司架构_94年部門費用與方針計劃審查表單" xfId="1461"/>
    <cellStyle name="k_組織架~1_公司架构_94年中研方針計劃表" xfId="5844"/>
    <cellStyle name="k_組織架~1_公司架构_9月华东月报" xfId="4882"/>
    <cellStyle name="k_組織架~1_公司架构_9月华东月报 2" xfId="5847"/>
    <cellStyle name="k_組織架~1_公司架构_9月华东月报 2 2" xfId="5848"/>
    <cellStyle name="k_組織架~1_公司架构_9月华东月报_2006-组织、人力计划" xfId="5849"/>
    <cellStyle name="k_組織架~1_公司架构_9月华东月报_2006-组织、人力计划 2" xfId="3186"/>
    <cellStyle name="k_組織架~1_公司架构_9月华东月报_2006-组织、人力计划 2 2" xfId="5850"/>
    <cellStyle name="k_組織架~1_公司架构_9月华东月报_D1.管理科2 10月" xfId="5851"/>
    <cellStyle name="k_組織架~1_公司架构_9月华东月报_D1.管理科2 10月 2" xfId="5852"/>
    <cellStyle name="k_組織架~1_公司架构_9月华东月报_D1.管理科2 10月 2 2" xfId="1765"/>
    <cellStyle name="k_組織架~1_公司架构_A2季度" xfId="5854"/>
    <cellStyle name="k_組織架~1_公司架构_A饮品训练实施达成表5月" xfId="5855"/>
    <cellStyle name="k_組織架~1_公司架构_A饮品训练实施达成表5月 2" xfId="2047"/>
    <cellStyle name="k_組織架~1_公司架构_A饮品训练实施达成表5月 2 2" xfId="1537"/>
    <cellStyle name="k_組織架~1_公司架构_A饮品训练实施达成表5月_工作总结及计划" xfId="3892"/>
    <cellStyle name="k_組織架~1_公司架构_A饮品训练实施达成表5月_工作总结及计划 2" xfId="5352"/>
    <cellStyle name="k_組織架~1_公司架构_A饮品训练实施达成表5月_工作总结及计划 2 2" xfId="5856"/>
    <cellStyle name="k_組織架~1_公司架构_B-4 资产类" xfId="2769"/>
    <cellStyle name="k_組織架~1_公司架构_B-4 资产类 2" xfId="5857"/>
    <cellStyle name="k_組織架~1_公司架构_B-4 资产类 2 2" xfId="5858"/>
    <cellStyle name="k_組織架~1_公司架构_Book1" xfId="5860"/>
    <cellStyle name="k_組織架~1_公司架构_Book1 (10)" xfId="5862"/>
    <cellStyle name="k_組織架~1_公司架构_Book1 (10) 2" xfId="5863"/>
    <cellStyle name="k_組織架~1_公司架构_Book1 (12)" xfId="2788"/>
    <cellStyle name="k_組織架~1_公司架构_Book1 (12) 2" xfId="3501"/>
    <cellStyle name="k_組織架~1_公司架构_Book1 (12) 2 2" xfId="3505"/>
    <cellStyle name="k_組織架~1_公司架构_Book1 (3)" xfId="3879"/>
    <cellStyle name="k_組織架~1_公司架构_Book1 (3) 2" xfId="5864"/>
    <cellStyle name="k_組織架~1_公司架构_Book1 (4)" xfId="4439"/>
    <cellStyle name="k_組織架~1_公司架构_Book1 (4) 2" xfId="5867"/>
    <cellStyle name="k_組織架~1_公司架构_Book1 (5)" xfId="5868"/>
    <cellStyle name="k_組織架~1_公司架构_Book1 (5) 2" xfId="5870"/>
    <cellStyle name="k_組織架~1_公司架构_Book1 (5) 2 2" xfId="3323"/>
    <cellStyle name="k_組織架~1_公司架构_Book1 (7)" xfId="3504"/>
    <cellStyle name="k_組織架~1_公司架构_Book1 (7) 2" xfId="5871"/>
    <cellStyle name="k_組織架~1_公司架构_Book1 (7) 2 2" xfId="5741"/>
    <cellStyle name="k_組織架~1_公司架构_Book1 2" xfId="5289"/>
    <cellStyle name="k_組織架~1_公司架构_Book1_1" xfId="1645"/>
    <cellStyle name="k_組織架~1_公司架构_Book1_2005年包材" xfId="3279"/>
    <cellStyle name="k_組織架~1_公司架构_Book1_2005年部門費用與方針計劃表單附件2(生技中心)" xfId="5872"/>
    <cellStyle name="k_組織架~1_公司架构_Book1_2005年度方針計劃" xfId="5873"/>
    <cellStyle name="k_組織架~1_公司架构_Book1_2005年中研所費用與方針計劃表" xfId="5874"/>
    <cellStyle name="k_組織架~1_公司架构_Book1_2006產品開發計畫-941223更新" xfId="3428"/>
    <cellStyle name="k_組織架~1_公司架构_Book1_2006健字號認證成本" xfId="5875"/>
    <cellStyle name="k_組織架~1_公司架构_Book1_2006新品整合(生技保健組)" xfId="4079"/>
    <cellStyle name="k_組織架~1_公司架构_Book1_2006新品整合(生技保健組)940921" xfId="5877"/>
    <cellStyle name="k_組織架~1_公司架构_Book1_2006新品整合(生技營養組)" xfId="5878"/>
    <cellStyle name="k_組織架~1_公司架构_Book1_94年部門費用與方針計劃審查表單" xfId="5879"/>
    <cellStyle name="k_組織架~1_公司架构_Book1_94年中研方針計劃表" xfId="5880"/>
    <cellStyle name="k_組織架~1_公司架构_Book1_Book2(1)" xfId="2541"/>
    <cellStyle name="k_組織架~1_公司架构_Book1_workshop2006生技方針計劃" xfId="5733"/>
    <cellStyle name="k_組織架~1_公司架构_Book1_workshop2006生技方針計劃1213test" xfId="5464"/>
    <cellStyle name="k_組織架~1_公司架构_Book1_workshop2006生技方針計劃941108" xfId="5882"/>
    <cellStyle name="k_組織架~1_公司架构_Book1_workshop總結表格-940930" xfId="5884"/>
    <cellStyle name="k_組織架~1_公司架构_Book1_杭州生产处1月" xfId="5885"/>
    <cellStyle name="k_組織架~1_公司架构_Book1_年度計劃表單-2005(琰青)" xfId="5887"/>
    <cellStyle name="k_組織架~1_公司架构_Book1_年度計劃表單-2005生技保健1029" xfId="3438"/>
    <cellStyle name="k_組織架~1_公司架构_Book1_年度計劃表單-2006(中研所開發一部報告)951108" xfId="1002"/>
    <cellStyle name="k_組織架~1_公司架构_Book1_年度計劃表單-2006-頒布版" xfId="5653"/>
    <cellStyle name="k_組織架~1_公司架构_Book1_外食_業通新品題目初案表" xfId="1080"/>
    <cellStyle name="k_組織架~1_公司架构_Book1_新品會議內容討論20051208" xfId="5888"/>
    <cellStyle name="k_組織架~1_公司架构_Book1_新品題目初案941003-開發一部" xfId="5890"/>
    <cellStyle name="k_組織架~1_公司架构_Book1_研發月會9月(生技中心)" xfId="1485"/>
    <cellStyle name="k_組織架~1_公司架构_Book1_制费" xfId="5891"/>
    <cellStyle name="k_組織架~1_公司架构_Book1_中研20~1" xfId="5892"/>
    <cellStyle name="k_組織架~1_公司架构_Book11" xfId="655"/>
    <cellStyle name="k_組織架~1_公司架构_Book11 2" xfId="2234"/>
    <cellStyle name="k_組織架~1_公司架构_Book11 2 2" xfId="5893"/>
    <cellStyle name="k_組織架~1_公司架构_Book11_工作总结及计划" xfId="5894"/>
    <cellStyle name="k_組織架~1_公司架构_Book11_工作总结及计划 2" xfId="5896"/>
    <cellStyle name="k_組織架~1_公司架构_Book11_工作总结及计划 2 2" xfId="4975"/>
    <cellStyle name="k_組織架~1_公司架构_Book2" xfId="3370"/>
    <cellStyle name="k_組織架~1_公司架构_Book2 2" xfId="2978"/>
    <cellStyle name="k_組織架~1_公司架构_Book2(1)" xfId="5897"/>
    <cellStyle name="k_組織架~1_公司架构_book2_2-财会-损益类-1-彩印事业部-2009年5月" xfId="4213"/>
    <cellStyle name="k_組織架~1_公司架构_Book2_Book2(1)" xfId="337"/>
    <cellStyle name="k_組織架~1_公司架构_book2_顶峰2006年01月-损益附表" xfId="5899"/>
    <cellStyle name="k_組織架~1_公司架构_Book2_附件2-预算产量" xfId="5900"/>
    <cellStyle name="k_組織架~1_公司架构_Book2_附件4-变动费用" xfId="5902"/>
    <cellStyle name="k_組織架~1_公司架构_Book2_杭州生产处1月" xfId="3563"/>
    <cellStyle name="k_組織架~1_公司架构_book2_全顺2009年01月损益表" xfId="5903"/>
    <cellStyle name="k_組織架~1_公司架构_book2_全顺2009年02月损益表" xfId="1097"/>
    <cellStyle name="k_組織架~1_公司架构_book2_制费" xfId="5904"/>
    <cellStyle name="k_組織架~1_公司架构_Book3" xfId="281"/>
    <cellStyle name="k_組織架~1_公司架构_Book3 2" xfId="293"/>
    <cellStyle name="k_組織架~1_公司架构_Book3 2 2" xfId="123"/>
    <cellStyle name="k_組織架~1_公司架构_Book4" xfId="286"/>
    <cellStyle name="k_組織架~1_公司架构_Book7" xfId="347"/>
    <cellStyle name="k_組織架~1_公司架构_Book7 2" xfId="5907"/>
    <cellStyle name="k_組織架~1_公司架构_Book7 2 2" xfId="5910"/>
    <cellStyle name="k_組織架~1_公司架构_Book8" xfId="355"/>
    <cellStyle name="k_組織架~1_公司架构_Book8 2" xfId="4518"/>
    <cellStyle name="k_組織架~1_公司架构_Book8 2 2" xfId="5912"/>
    <cellStyle name="k_組織架~1_公司架构_Business_Review表格" xfId="5913"/>
    <cellStyle name="k_組織架~1_公司架构_Business_Review表格_07_01_01_中研所940114" xfId="5915"/>
    <cellStyle name="k_組織架~1_公司架构_Business_Review表格_2004年年度計劃表格(開發一部)" xfId="5916"/>
    <cellStyle name="k_組織架~1_公司架构_Business_Review表格_2004年年度計劃表格(開發一部)921126" xfId="5592"/>
    <cellStyle name="k_組織架~1_公司架构_Business_Review表格_2005 KPI-940118" xfId="5917"/>
    <cellStyle name="k_組織架~1_公司架构_Business_Review表格_2005產品技術計畫 - 全" xfId="3556"/>
    <cellStyle name="k_組織架~1_公司架构_Business_Review表格_2005年部門費用與方針計劃表單附件2(生技中心)" xfId="5919"/>
    <cellStyle name="k_組織架~1_公司架构_Business_Review表格_2005年預算差異說明" xfId="5921"/>
    <cellStyle name="k_組織架~1_公司架构_Business_Review表格_2005年中研所費用與方針計劃表" xfId="1353"/>
    <cellStyle name="k_組織架~1_公司架构_Business_Review表格_2005新品及改良品目標(生技中心)" xfId="5881"/>
    <cellStyle name="k_組織架~1_公司架构_Business_Review表格_93年度調味品組方針計劃二1110" xfId="2172"/>
    <cellStyle name="k_組織架~1_公司架构_Business_Review表格_93年方針計劃一" xfId="840"/>
    <cellStyle name="k_組織架~1_公司架构_Business_Review表格_941116組織" xfId="5922"/>
    <cellStyle name="k_組織架~1_公司架构_Business_Review表格_94年中研方針計劃表" xfId="4639"/>
    <cellStyle name="k_組織架~1_公司架构_Business_Review表格_94年中研所方針,組織,預算" xfId="5923"/>
    <cellStyle name="k_組織架~1_公司架构_Business_Review表格_94年組織及中研所費用" xfId="5924"/>
    <cellStyle name="k_組織架~1_公司架构_Business_Review表格_Book1" xfId="3010"/>
    <cellStyle name="k_組織架~1_公司架构_Business_Review表格_年度計劃表單-2004開發一部" xfId="5926"/>
    <cellStyle name="k_組織架~1_公司架构_Business_Review表格_年度計劃表單-2005(陳湘中)(參考)" xfId="5927"/>
    <cellStyle name="k_組織架~1_公司架构_Business_Review表格_年度計劃表單-2005(所長)" xfId="5928"/>
    <cellStyle name="k_組織架~1_公司架构_Business_Review表格_年度計劃表單-2005(琰青)" xfId="5929"/>
    <cellStyle name="k_組織架~1_公司架构_Business_Review表格_年度計劃表單-2005-0927" xfId="5930"/>
    <cellStyle name="k_組織架~1_公司架构_Business_Review表格_鮮食-年度計劃表單-2005(陳湘中)(確認)" xfId="5602"/>
    <cellStyle name="k_組織架~1_公司架构_Business_Review表格_新品改良品目標" xfId="5932"/>
    <cellStyle name="k_組織架~1_公司架构_Business_Review表格_新品改良品目標(開發三)2005" xfId="5933"/>
    <cellStyle name="k_組織架~1_公司架构_Business_Review表格_新品改良品目標-一部" xfId="5934"/>
    <cellStyle name="k_組織架~1_公司架构_Business_Review表格_業通中研所年度計畫表單-2005" xfId="2008"/>
    <cellStyle name="k_組織架~1_公司架构_Business_Review表格_業通中研所年度計畫表單-2005(確認)" xfId="3048"/>
    <cellStyle name="k_組織架~1_公司架构_Business_Review表格_業通-中研所年度計畫表單-2005(確認)" xfId="1117"/>
    <cellStyle name="k_組織架~1_公司架构_Business_Review表格_業通-中研所年度計畫表單-2005(確認)(1)" xfId="324"/>
    <cellStyle name="k_組織架~1_公司架构_Business_Review表格_中研20~1" xfId="5935"/>
    <cellStyle name="k_組織架~1_公司架构_C沈阳2005年预算董事会版0124-3" xfId="5324"/>
    <cellStyle name="k_組織架~1_公司架构_DATA" xfId="5936"/>
    <cellStyle name="k_組織架~1_公司架构_WORKSHOP - HF sales and A&amp;P" xfId="2506"/>
    <cellStyle name="k_組織架~1_公司架构_WORKSHOP - Nutrition" xfId="2924"/>
    <cellStyle name="k_組織架~1_公司架构_WORKSHOP - Nutrition1029" xfId="5869"/>
    <cellStyle name="k_組織架~1_公司架构_workshop2006生技方針計劃" xfId="4623"/>
    <cellStyle name="k_組織架~1_公司架构_workshop2006生技方針計劃1213test" xfId="239"/>
    <cellStyle name="k_組織架~1_公司架构_workshop2006生技方針計劃941108" xfId="901"/>
    <cellStyle name="k_組織架~1_公司架构_WORKSHOP表格" xfId="5937"/>
    <cellStyle name="k_組織架~1_公司架构_WORKSHOP表格_2005年包材" xfId="3476"/>
    <cellStyle name="k_組織架~1_公司架构_WORKSHOP表格_2005年部門費用與方針計劃表單附件2(生技中心)" xfId="5939"/>
    <cellStyle name="k_組織架~1_公司架构_WORKSHOP表格_2005年度方針計劃" xfId="5940"/>
    <cellStyle name="k_組織架~1_公司架构_WORKSHOP表格_2005年中研所費用與方針計劃表" xfId="592"/>
    <cellStyle name="k_組織架~1_公司架构_WORKSHOP表格_2006產品開發計畫-941223更新" xfId="2487"/>
    <cellStyle name="k_組織架~1_公司架构_WORKSHOP表格_2006健字號認證成本" xfId="5942"/>
    <cellStyle name="k_組織架~1_公司架构_WORKSHOP表格_2006新品整合(生技保健組)" xfId="5943"/>
    <cellStyle name="k_組織架~1_公司架构_WORKSHOP表格_2006新品整合(生技保健組)940921" xfId="5944"/>
    <cellStyle name="k_組織架~1_公司架构_WORKSHOP表格_2006新品整合(生技營養組)" xfId="5441"/>
    <cellStyle name="k_組織架~1_公司架构_WORKSHOP表格_94年部門費用與方針計劃審查表單" xfId="948"/>
    <cellStyle name="k_組織架~1_公司架构_WORKSHOP表格_94年中研方針計劃表" xfId="5945"/>
    <cellStyle name="k_組織架~1_公司架构_WORKSHOP表格_workshop2006生技方針計劃" xfId="5946"/>
    <cellStyle name="k_組織架~1_公司架构_WORKSHOP表格_workshop2006生技方針計劃1213test" xfId="5947"/>
    <cellStyle name="k_組織架~1_公司架构_WORKSHOP表格_workshop2006生技方針計劃941108" xfId="153"/>
    <cellStyle name="k_組織架~1_公司架构_WORKSHOP表格_workshop總結表格-940930" xfId="767"/>
    <cellStyle name="k_組織架~1_公司架构_WORKSHOP表格_年度計劃表單-2005(琰青)" xfId="2715"/>
    <cellStyle name="k_組織架~1_公司架构_WORKSHOP表格_年度計劃表單-2005生技保健1029" xfId="5948"/>
    <cellStyle name="k_組織架~1_公司架构_WORKSHOP表格_年度計劃表單-2006(中研所開發一部報告)951108" xfId="4979"/>
    <cellStyle name="k_組織架~1_公司架构_WORKSHOP表格_年度計劃表單-2006-頒布版" xfId="5949"/>
    <cellStyle name="k_組織架~1_公司架构_WORKSHOP表格_外食_業通新品題目初案表" xfId="4089"/>
    <cellStyle name="k_組織架~1_公司架构_WORKSHOP表格_新品會議內容討論20051208" xfId="585"/>
    <cellStyle name="k_組織架~1_公司架构_WORKSHOP表格_新品題目初案941003-開發一部" xfId="5950"/>
    <cellStyle name="k_組織架~1_公司架构_WORKSHOP表格_研發月會9月(生技中心)" xfId="5951"/>
    <cellStyle name="k_組織架~1_公司架构_WORKSHOP表格_中研20~1" xfId="5953"/>
    <cellStyle name="k_組織架~1_公司架构_WORKSHOP表格1028" xfId="5954"/>
    <cellStyle name="k_組織架~1_公司架构_WORKSHOP表格1028_2002年WORKSHOP - Nutrition" xfId="5955"/>
    <cellStyle name="k_組織架~1_公司架构_WORKSHOP表格1028_WORKSHOP - (Justin)" xfId="5956"/>
    <cellStyle name="k_組織架~1_公司架构_WORKSHOP表格1028_WORKSHOP to CEO - Nutrition &amp; A-UP 1031" xfId="4502"/>
    <cellStyle name="k_組織架~1_公司架构_WORKSHOP表格1028_營養品中期發展策略 1111" xfId="1393"/>
    <cellStyle name="k_組織架~1_公司架构_workshop總結表格-940930" xfId="5957"/>
    <cellStyle name="k_組織架~1_公司架构_本期报表KPI达成状况" xfId="5958"/>
    <cellStyle name="k_組織架~1_公司架构_本期报表KPI达成状况_纸箱事业11月合并表" xfId="3445"/>
    <cellStyle name="k_組織架~1_公司架构_本期报表KPI达成状况_纸箱事业管理费用公司别比较表" xfId="4321"/>
    <cellStyle name="k_組織架~1_公司架构_本期报表KPI达成状况_纸箱事业制造费用公司别比较" xfId="1965"/>
    <cellStyle name="k_組織架~1_公司架构_部门别人力统计" xfId="3108"/>
    <cellStyle name="k_組織架~1_公司架构_部门别人力统计 2" xfId="2922"/>
    <cellStyle name="k_組織架~1_公司架构_部门别人力统计_附件2-预算产量" xfId="5959"/>
    <cellStyle name="k_組織架~1_公司架构_部门别人力统计_附件4-变动费用" xfId="4864"/>
    <cellStyle name="k_組織架~1_公司架构_調味品部" xfId="2932"/>
    <cellStyle name="k_組織架~1_公司架构_調味品部_07_01_01_中研所940114" xfId="5960"/>
    <cellStyle name="k_組織架~1_公司架构_調味品部_2004年年度計劃表格(開發一部)" xfId="5961"/>
    <cellStyle name="k_組織架~1_公司架构_調味品部_2004年年度計劃表格(開發一部)921126" xfId="5962"/>
    <cellStyle name="k_組織架~1_公司架构_調味品部_2005 KPI-940118" xfId="5963"/>
    <cellStyle name="k_組織架~1_公司架构_調味品部_2005產品技術計畫 - 全" xfId="5964"/>
    <cellStyle name="k_組織架~1_公司架构_調味品部_2005年部門費用與方針計劃表單附件2(生技中心)" xfId="2447"/>
    <cellStyle name="k_組織架~1_公司架构_調味品部_2005年預算差異說明" xfId="5965"/>
    <cellStyle name="k_組織架~1_公司架构_調味品部_2005年中研所費用與方針計劃表" xfId="1773"/>
    <cellStyle name="k_組織架~1_公司架构_調味品部_2005新品及改良品目標(生技中心)" xfId="5967"/>
    <cellStyle name="k_組織架~1_公司架构_調味品部_93年度調味品組方針計劃二1110" xfId="5968"/>
    <cellStyle name="k_組織架~1_公司架构_調味品部_93年方針計劃一" xfId="5969"/>
    <cellStyle name="k_組織架~1_公司架构_調味品部_941116組織" xfId="5970"/>
    <cellStyle name="k_組織架~1_公司架构_調味品部_94年中研方針計劃表" xfId="5971"/>
    <cellStyle name="k_組織架~1_公司架构_調味品部_94年中研所方針,組織,預算" xfId="1050"/>
    <cellStyle name="k_組織架~1_公司架构_調味品部_94年組織及中研所費用" xfId="5914"/>
    <cellStyle name="k_組織架~1_公司架构_調味品部_Book1" xfId="5973"/>
    <cellStyle name="k_組織架~1_公司架构_調味品部_年度計劃表單-2004開發一部" xfId="2850"/>
    <cellStyle name="k_組織架~1_公司架构_調味品部_年度計劃表單-2005(陳湘中)(參考)" xfId="5975"/>
    <cellStyle name="k_組織架~1_公司架构_調味品部_年度計劃表單-2005(所長)" xfId="5976"/>
    <cellStyle name="k_組織架~1_公司架构_調味品部_年度計劃表單-2005(琰青)" xfId="5978"/>
    <cellStyle name="k_組織架~1_公司架构_調味品部_年度計劃表單-2005-0927" xfId="5980"/>
    <cellStyle name="k_組織架~1_公司架构_調味品部_鮮食-年度計劃表單-2005(陳湘中)(確認)" xfId="5981"/>
    <cellStyle name="k_組織架~1_公司架构_調味品部_新品改良品目標" xfId="4665"/>
    <cellStyle name="k_組織架~1_公司架构_調味品部_新品改良品目標(開發三)2005" xfId="5983"/>
    <cellStyle name="k_組織架~1_公司架构_調味品部_新品改良品目標-一部" xfId="5985"/>
    <cellStyle name="k_組織架~1_公司架构_調味品部_業通中研所年度計畫表單-2005" xfId="5987"/>
    <cellStyle name="k_組織架~1_公司架构_調味品部_業通中研所年度計畫表單-2005(確認)" xfId="5988"/>
    <cellStyle name="k_組織架~1_公司架构_調味品部_業通-中研所年度計畫表單-2005(確認)" xfId="5989"/>
    <cellStyle name="k_組織架~1_公司架构_調味品部_業通-中研所年度計畫表單-2005(確認)(1)" xfId="5990"/>
    <cellStyle name="k_組織架~1_公司架构_調味品部_中研20~1" xfId="5992"/>
    <cellStyle name="k_組織架~1_公司架构_附件2-预算产量" xfId="342"/>
    <cellStyle name="k_組織架~1_公司架构_附件4-变动费用" xfId="5993"/>
    <cellStyle name="k_組織架~1_公司架构_固定资产更改版" xfId="2150"/>
    <cellStyle name="k_組織架~1_公司架构_哈01月报表-资产及现金流量类" xfId="5995"/>
    <cellStyle name="k_組織架~1_公司架构_哈12月报表-资产及现金流量类" xfId="1533"/>
    <cellStyle name="k_組織架~1_公司架构_哈3.xls 图表 11" xfId="5996"/>
    <cellStyle name="k_組織架~1_公司架构_哈3.xls 图表 11 2" xfId="5999"/>
    <cellStyle name="k_組織架~1_公司架构_哈3.xls 图表 11_附件2-预算产量" xfId="6000"/>
    <cellStyle name="k_組織架~1_公司架构_哈3.xls 图表 11_附件4-变动费用" xfId="848"/>
    <cellStyle name="k_組織架~1_公司架构_哈3.xls 图表 23" xfId="6001"/>
    <cellStyle name="k_組織架~1_公司架构_哈3.xls 图表 23 2" xfId="1594"/>
    <cellStyle name="k_組織架~1_公司架构_哈3.xls 图表 23_附件2-预算产量" xfId="629"/>
    <cellStyle name="k_組織架~1_公司架构_哈3.xls 图表 23_附件4-变动费用" xfId="4525"/>
    <cellStyle name="k_組織架~1_公司架构_哈3.xls 图表 37" xfId="891"/>
    <cellStyle name="k_組織架~1_公司架构_哈3.xls 图表 37 2" xfId="3078"/>
    <cellStyle name="k_組織架~1_公司架构_哈3.xls 图表 37_附件2-预算产量" xfId="5245"/>
    <cellStyle name="k_組織架~1_公司架构_哈3.xls 图表 37_附件4-变动费用" xfId="3120"/>
    <cellStyle name="k_組織架~1_公司架构_哈厂0303管理月会报告" xfId="4504"/>
    <cellStyle name="k_組織架~1_公司架构_哈厂0303管理月会报告 2" xfId="6003"/>
    <cellStyle name="k_組織架~1_公司架构_哈厂0303管理月会报告 2 2" xfId="4025"/>
    <cellStyle name="k_組織架~1_公司架构_哈厂0303管理月会报告_工作总结及计划" xfId="6004"/>
    <cellStyle name="k_組織架~1_公司架构_哈厂0303管理月会报告_工作总结及计划 2" xfId="6005"/>
    <cellStyle name="k_組織架~1_公司架构_哈厂0303管理月会报告_工作总结及计划 2 2" xfId="3907"/>
    <cellStyle name="k_組織架~1_公司架构_哈厂0303管理月会报告_沈哈" xfId="6006"/>
    <cellStyle name="k_組織架~1_公司架构_哈厂0303管理月会报告_沈哈 2" xfId="5594"/>
    <cellStyle name="k_組織架~1_公司架构_哈厂0303管理月会报告_沈哈 2 2" xfId="6007"/>
    <cellStyle name="k_組織架~1_公司架构_哈厂0303管理月会报告_沈哈_工作总结及计划" xfId="6008"/>
    <cellStyle name="k_組織架~1_公司架构_哈厂0303管理月会报告_沈哈_工作总结及计划 2" xfId="6009"/>
    <cellStyle name="k_組織架~1_公司架构_哈厂0303管理月会报告_沈哈_工作总结及计划 2 2" xfId="2907"/>
    <cellStyle name="k_組織架~1_公司架构_哈厂0304管理月会报告" xfId="6010"/>
    <cellStyle name="k_組織架~1_公司架构_哈厂报表" xfId="3841"/>
    <cellStyle name="k_組織架~1_公司架构_哈厂报表 2" xfId="6012"/>
    <cellStyle name="k_組織架~1_公司架构_哈厂报表 2 2" xfId="3848"/>
    <cellStyle name="k_組織架~1_公司架构_哈厂报表_工作总结及计划" xfId="3666"/>
    <cellStyle name="k_組織架~1_公司架构_哈厂报表_工作总结及计划 2" xfId="2329"/>
    <cellStyle name="k_組織架~1_公司架构_哈厂报表_工作总结及计划 2 2" xfId="6013"/>
    <cellStyle name="k_組織架~1_公司架构_杭州生产处1月" xfId="6014"/>
    <cellStyle name="k_組織架~1_公司架构_华东10月人力分析" xfId="3400"/>
    <cellStyle name="k_組織架~1_公司架构_华东10月人力分析 2" xfId="6015"/>
    <cellStyle name="k_組織架~1_公司架构_华东10月人力分析_附件2-预算产量" xfId="3751"/>
    <cellStyle name="k_組織架~1_公司架构_华东10月人力分析_附件4-变动费用" xfId="2741"/>
    <cellStyle name="k_組織架~1_公司架构_华南4月教育训练" xfId="3807"/>
    <cellStyle name="k_組織架~1_公司架构_华南4月教育训练 2" xfId="6016"/>
    <cellStyle name="k_組織架~1_公司架构_华南4月教育训练 2 2" xfId="3946"/>
    <cellStyle name="k_組織架~1_公司架构_华南4月教育训练_2006-组织、人力计划" xfId="5037"/>
    <cellStyle name="k_組織架~1_公司架构_华南4月教育训练_2006-组织、人力计划 2" xfId="6017"/>
    <cellStyle name="k_組織架~1_公司架构_华南4月教育训练_2006-组织、人力计划 2 2" xfId="6018"/>
    <cellStyle name="k_組織架~1_公司架构_华南4月教育训练_D1.管理科2 10月" xfId="6019"/>
    <cellStyle name="k_組織架~1_公司架构_华南4月教育训练_D1.管理科2 10月 2" xfId="6021"/>
    <cellStyle name="k_組織架~1_公司架构_华南4月教育训练_D1.管理科2 10月 2 2" xfId="6022"/>
    <cellStyle name="k_組織架~1_公司架构_集团内外损益表（含西安）" xfId="6023"/>
    <cellStyle name="k_組織架~1_公司架构_考勤、~1" xfId="6025"/>
    <cellStyle name="k_組織架~1_公司架构_年度計劃表單-2004營養品" xfId="87"/>
    <cellStyle name="k_組織架~1_公司架构_年度計劃表單-2005(琰青)" xfId="6026"/>
    <cellStyle name="k_組織架~1_公司架构_年度計劃表單-2005生技保健1029" xfId="6027"/>
    <cellStyle name="k_組織架~1_公司架构_年度計劃表單-2006(中研所開發一部報告)951108" xfId="6028"/>
    <cellStyle name="k_組織架~1_公司架构_年度計劃表單-2006-頒布版" xfId="6030"/>
    <cellStyle name="k_組織架~1_公司架构_企劃月會表格-1" xfId="6032"/>
    <cellStyle name="k_組織架~1_公司架构_企劃月會表格-1_07_01_01_中研所940114" xfId="6033"/>
    <cellStyle name="k_組織架~1_公司架构_企劃月會表格-1_2004年年度計劃表格(開發一部)" xfId="6034"/>
    <cellStyle name="k_組織架~1_公司架构_企劃月會表格-1_2004年年度計劃表格(開發一部)921126" xfId="6035"/>
    <cellStyle name="k_組織架~1_公司架构_企劃月會表格-1_2005 KPI-940118" xfId="6036"/>
    <cellStyle name="k_組織架~1_公司架构_企劃月會表格-1_2005產品技術計畫 - 全" xfId="245"/>
    <cellStyle name="k_組織架~1_公司架构_企劃月會表格-1_2005年部門費用與方針計劃表單附件2(生技中心)" xfId="6037"/>
    <cellStyle name="k_組織架~1_公司架构_企劃月會表格-1_2005年預算差異說明" xfId="3895"/>
    <cellStyle name="k_組織架~1_公司架构_企劃月會表格-1_2005年中研所費用與方針計劃表" xfId="6039"/>
    <cellStyle name="k_組織架~1_公司架构_企劃月會表格-1_2005新品及改良品目標(生技中心)" xfId="5735"/>
    <cellStyle name="k_組織架~1_公司架构_企劃月會表格-1_93年度調味品組方針計劃二1110" xfId="6041"/>
    <cellStyle name="k_組織架~1_公司架构_企劃月會表格-1_93年方針計劃一" xfId="2527"/>
    <cellStyle name="k_組織架~1_公司架构_企劃月會表格-1_941116組織" xfId="3874"/>
    <cellStyle name="k_組織架~1_公司架构_企劃月會表格-1_94年中研方針計劃表" xfId="2339"/>
    <cellStyle name="k_組織架~1_公司架构_企劃月會表格-1_94年中研所方針,組織,預算" xfId="6043"/>
    <cellStyle name="k_組織架~1_公司架构_企劃月會表格-1_94年組織及中研所費用" xfId="6044"/>
    <cellStyle name="k_組織架~1_公司架构_企劃月會表格-1_Book1" xfId="257"/>
    <cellStyle name="k_組織架~1_公司架构_企劃月會表格-1_年度計劃表單-2004開發一部" xfId="6045"/>
    <cellStyle name="k_組織架~1_公司架构_企劃月會表格-1_年度計劃表單-2005(陳湘中)(參考)" xfId="6046"/>
    <cellStyle name="k_組織架~1_公司架构_企劃月會表格-1_年度計劃表單-2005(所長)" xfId="6047"/>
    <cellStyle name="k_組織架~1_公司架构_企劃月會表格-1_年度計劃表單-2005(琰青)" xfId="6048"/>
    <cellStyle name="k_組織架~1_公司架构_企劃月會表格-1_年度計劃表單-2005-0927" xfId="3182"/>
    <cellStyle name="k_組織架~1_公司架构_企劃月會表格-1_鮮食-年度計劃表單-2005(陳湘中)(確認)" xfId="5512"/>
    <cellStyle name="k_組織架~1_公司架构_企劃月會表格-1_新品改良品目標" xfId="6049"/>
    <cellStyle name="k_組織架~1_公司架构_企劃月會表格-1_新品改良品目標(開發三)2005" xfId="4219"/>
    <cellStyle name="k_組織架~1_公司架构_企劃月會表格-1_新品改良品目標-一部" xfId="6050"/>
    <cellStyle name="k_組織架~1_公司架构_企劃月會表格-1_業通中研所年度計畫表單-2005" xfId="6054"/>
    <cellStyle name="k_組織架~1_公司架构_企劃月會表格-1_業通中研所年度計畫表單-2005(確認)" xfId="2280"/>
    <cellStyle name="k_組織架~1_公司架构_企劃月會表格-1_業通-中研所年度計畫表單-2005(確認)" xfId="6056"/>
    <cellStyle name="k_組織架~1_公司架构_企劃月會表格-1_業通-中研所年度計畫表單-2005(確認)(1)" xfId="4172"/>
    <cellStyle name="k_組織架~1_公司架构_企劃月會表格-1_中研20~1" xfId="6057"/>
    <cellStyle name="k_組織架~1_公司架构_上季报告（沈哈）" xfId="6058"/>
    <cellStyle name="k_組織架~1_公司架构_上季报告（沈哈） 2" xfId="6059"/>
    <cellStyle name="k_組織架~1_公司架构_上季报告（沈哈） 2 2" xfId="1731"/>
    <cellStyle name="k_組織架~1_公司架构_上季报告（沈哈）_工作总结及计划" xfId="3022"/>
    <cellStyle name="k_組織架~1_公司架构_上季报告（沈哈）_工作总结及计划 2" xfId="6060"/>
    <cellStyle name="k_組織架~1_公司架构_上季报告（沈哈）_工作总结及计划 2 2" xfId="6061"/>
    <cellStyle name="k_組織架~1_公司架构_沈_哈(~3" xfId="6062"/>
    <cellStyle name="k_組織架~1_公司架构_沈+哈(新）4月.xls 图表 11" xfId="2791"/>
    <cellStyle name="k_組織架~1_公司架构_沈+哈(新）4月.xls 图表 23" xfId="99"/>
    <cellStyle name="k_組織架~1_公司架构_沈+哈(新）4月.xls 图表 37" xfId="6063"/>
    <cellStyle name="k_組織架~1_公司架构_沈哈" xfId="6064"/>
    <cellStyle name="k_組織架~1_公司架构_沈哈 2" xfId="6065"/>
    <cellStyle name="k_組織架~1_公司架构_沈哈 2 2" xfId="6067"/>
    <cellStyle name="k_組織架~1_公司架构_沈哈(新）" xfId="5470"/>
    <cellStyle name="k_組織架~1_公司架构_沈哈(新） 2" xfId="5818"/>
    <cellStyle name="k_組織架~1_公司架构_沈哈(新） 2 2" xfId="2945"/>
    <cellStyle name="k_組織架~1_公司架构_沈哈(新）_工作总结及计划" xfId="6069"/>
    <cellStyle name="k_組織架~1_公司架构_沈哈(新）_工作总结及计划 2" xfId="348"/>
    <cellStyle name="k_組織架~1_公司架构_沈哈(新）_工作总结及计划 2 2" xfId="5908"/>
    <cellStyle name="k_組織架~1_公司架构_沈哈_工作总结及计划" xfId="6070"/>
    <cellStyle name="k_組織架~1_公司架构_沈哈_工作总结及计划 2" xfId="6071"/>
    <cellStyle name="k_組織架~1_公司架构_沈哈_工作总结及计划 2 2" xfId="5624"/>
    <cellStyle name="k_組織架~1_公司架构_沈阳3月管报2" xfId="4091"/>
    <cellStyle name="k_組織架~1_公司架构_沈阳3月管报2 2" xfId="6072"/>
    <cellStyle name="k_組織架~1_公司架构_沈阳3月管报2_附件2-预算产量" xfId="2886"/>
    <cellStyle name="k_組織架~1_公司架构_沈阳3月管报2_附件4-变动费用" xfId="6073"/>
    <cellStyle name="k_組織架~1_公司架构_沈阳3月管报21" xfId="6074"/>
    <cellStyle name="k_組織架~1_公司架构_沈阳3月管报21 2" xfId="6076"/>
    <cellStyle name="k_組織架~1_公司架构_沈阳3月管报21_附件2-预算产量" xfId="6077"/>
    <cellStyle name="k_組織架~1_公司架构_沈阳3月管报21_附件4-变动费用" xfId="6078"/>
    <cellStyle name="k_組織架~1_公司架构_沈阳3月管报22" xfId="6079"/>
    <cellStyle name="k_組織架~1_公司架构_沈阳3月管报22 2" xfId="4092"/>
    <cellStyle name="k_組織架~1_公司架构_沈阳3月管报22_附件2-预算产量" xfId="6080"/>
    <cellStyle name="k_組織架~1_公司架构_沈阳3月管报22_附件4-变动费用" xfId="6082"/>
    <cellStyle name="k_組織架~1_公司架构_事业群2003年1季季度报告" xfId="3378"/>
    <cellStyle name="k_組織架~1_公司架构_事业群2003年1季季度报告_纸箱事业11月合并表" xfId="6083"/>
    <cellStyle name="k_組織架~1_公司架构_事业群2003年1季季度报告_纸箱事业管理费用公司别比较表" xfId="6084"/>
    <cellStyle name="k_組織架~1_公司架构_事业群2003年1季季度报告_纸箱事业制造费用公司别比较" xfId="5433"/>
    <cellStyle name="k_組織架~1_公司架构_事业群2004年度计划表单" xfId="6085"/>
    <cellStyle name="k_組織架~1_公司架构_四季报表" xfId="6086"/>
    <cellStyle name="k_組織架~1_公司架构_四季报表 2" xfId="6087"/>
    <cellStyle name="k_組織架~1_公司架构_四季报表_附件2-预算产量" xfId="6088"/>
    <cellStyle name="k_組織架~1_公司架构_四季报表_附件4-变动费用" xfId="3478"/>
    <cellStyle name="k_組織架~1_公司架构_外食_業通新品題目初案表" xfId="6089"/>
    <cellStyle name="k_組織架~1_公司架构_新品會議內容討論20051208" xfId="1949"/>
    <cellStyle name="k_組織架~1_公司架构_新品題目初案941003-開發一部" xfId="1933"/>
    <cellStyle name="k_組織架~1_公司架构_训练月报4月" xfId="4907"/>
    <cellStyle name="k_組織架~1_公司架构_研發月會9月(生技中心)" xfId="6090"/>
    <cellStyle name="k_組織架~1_公司架构_營養品中期發展策略 1111" xfId="4245"/>
    <cellStyle name="k_組織架~1_公司架构_原物料及成本分析-10月" xfId="6092"/>
    <cellStyle name="k_組織架~1_公司架构_月报" xfId="1761"/>
    <cellStyle name="k_組織架~1_公司架构_制费" xfId="3119"/>
    <cellStyle name="k_組織架~1_公司架构_中研20~1" xfId="4775"/>
    <cellStyle name="k_組織架~1_公司架构_重点管~1" xfId="4362"/>
    <cellStyle name="k_組織架~1_公司架构_重点管理指标报表" xfId="5909"/>
    <cellStyle name="k_組織架~1_公司架构_重点管理指标报表 2" xfId="5911"/>
    <cellStyle name="k_組織架~1_公司架构_重点管理指标报表_附件2-预算产量" xfId="3344"/>
    <cellStyle name="k_組織架~1_公司架构_重点管理指标报表_附件4-变动费用" xfId="6093"/>
    <cellStyle name="k_組織架~1_公司架构_重点管理指标报表2" xfId="4006"/>
    <cellStyle name="k_組織架~1_公司架构_重点管理指标报表2 2" xfId="3426"/>
    <cellStyle name="k_組織架~1_公司架构_重点管理指标报表2_附件2-预算产量" xfId="3045"/>
    <cellStyle name="k_組織架~1_公司架构_重点管理指标报表2_附件4-变动费用" xfId="6094"/>
    <cellStyle name="k_組織架~1_公司架构_重点管理指标报表6" xfId="1308"/>
    <cellStyle name="k_組織架~1_公司架构_重点管理指标报表6 2" xfId="6095"/>
    <cellStyle name="k_組織架~1_公司架构_重点管理指标报表6_附件2-预算产量" xfId="6096"/>
    <cellStyle name="k_組織架~1_公司架构_重点管理指标报表6_附件4-变动费用" xfId="6098"/>
    <cellStyle name="k_組織架~1_公司架构_最新表单修正说明" xfId="6099"/>
    <cellStyle name="k_組織架~1_公司架构_最新表单修正说明 2" xfId="6100"/>
    <cellStyle name="k_組織架~1_公司架构_最新表单修正说明 2 2" xfId="3223"/>
    <cellStyle name="k_組織架~1_公司架构_最新表单修正说明_工作总结及计划" xfId="6101"/>
    <cellStyle name="k_組織架~1_公司架构_最新表单修正说明_工作总结及计划 2" xfId="6011"/>
    <cellStyle name="k_組織架~1_公司架构_最新表单修正说明_工作总结及计划 2 2" xfId="6103"/>
    <cellStyle name="k_組織架~1_公司架构_最新表单修正说明_沈哈" xfId="6104"/>
    <cellStyle name="k_組織架~1_公司架构_最新表单修正说明_沈哈 2" xfId="6105"/>
    <cellStyle name="k_組織架~1_公司架构_最新表单修正说明_沈哈 2 2" xfId="1274"/>
    <cellStyle name="k_組織架~1_公司架构_最新表单修正说明_沈哈_工作总结及计划" xfId="4303"/>
    <cellStyle name="k_組織架~1_公司架构_最新表单修正说明_沈哈_工作总结及计划 2" xfId="6106"/>
    <cellStyle name="k_組織架~1_公司架构_最新表单修正说明_沈哈_工作总结及计划 2 2" xfId="6107"/>
    <cellStyle name="k_組織架~1_固定资产更改版" xfId="1486"/>
    <cellStyle name="k_組織架~1_哈01月报表-资产及现金流量类" xfId="1084"/>
    <cellStyle name="k_組織架~1_哈12月报表-资产及现金流量类" xfId="5220"/>
    <cellStyle name="k_組織架~1_哈3.xls 图表 11" xfId="6110"/>
    <cellStyle name="k_組織架~1_哈3.xls 图表 11 2" xfId="6111"/>
    <cellStyle name="k_組織架~1_哈3.xls 图表 11_附件2-预算产量" xfId="6112"/>
    <cellStyle name="k_組織架~1_哈3.xls 图表 11_附件4-变动费用" xfId="6114"/>
    <cellStyle name="k_組織架~1_哈3.xls 图表 23" xfId="4141"/>
    <cellStyle name="k_組織架~1_哈3.xls 图表 23 2" xfId="2723"/>
    <cellStyle name="k_組織架~1_哈3.xls 图表 23_附件2-预算产量" xfId="6115"/>
    <cellStyle name="k_組織架~1_哈3.xls 图表 23_附件4-变动费用" xfId="1051"/>
    <cellStyle name="k_組織架~1_哈3.xls 图表 37" xfId="5157"/>
    <cellStyle name="k_組織架~1_哈3.xls 图表 37 2" xfId="6116"/>
    <cellStyle name="k_組織架~1_哈3.xls 图表 37_附件2-预算产量" xfId="6118"/>
    <cellStyle name="k_組織架~1_哈3.xls 图表 37_附件4-变动费用" xfId="2129"/>
    <cellStyle name="k_組織架~1_哈厂0303管理月会报告" xfId="6055"/>
    <cellStyle name="k_組織架~1_哈厂0303管理月会报告 2" xfId="6119"/>
    <cellStyle name="k_組織架~1_哈厂0303管理月会报告 2 2" xfId="6120"/>
    <cellStyle name="k_組織架~1_哈厂0303管理月会报告_工作总结及计划" xfId="6121"/>
    <cellStyle name="k_組織架~1_哈厂0303管理月会报告_工作总结及计划 2" xfId="6122"/>
    <cellStyle name="k_組織架~1_哈厂0303管理月会报告_工作总结及计划 2 2" xfId="6123"/>
    <cellStyle name="k_組織架~1_哈厂0303管理月会报告_沈哈" xfId="4823"/>
    <cellStyle name="k_組織架~1_哈厂0303管理月会报告_沈哈 2" xfId="3923"/>
    <cellStyle name="k_組織架~1_哈厂0303管理月会报告_沈哈 2 2" xfId="2636"/>
    <cellStyle name="k_組織架~1_哈厂0303管理月会报告_沈哈_工作总结及计划" xfId="6125"/>
    <cellStyle name="k_組織架~1_哈厂0303管理月会报告_沈哈_工作总结及计划 2" xfId="1361"/>
    <cellStyle name="k_組織架~1_哈厂0303管理月会报告_沈哈_工作总结及计划 2 2" xfId="6126"/>
    <cellStyle name="k_組織架~1_哈厂0304管理月会报告" xfId="4046"/>
    <cellStyle name="k_組織架~1_哈厂报表" xfId="6127"/>
    <cellStyle name="k_組織架~1_哈厂报表 2" xfId="6128"/>
    <cellStyle name="k_組織架~1_哈厂报表 2 2" xfId="6130"/>
    <cellStyle name="k_組織架~1_哈厂报表_工作总结及计划" xfId="6131"/>
    <cellStyle name="k_組織架~1_哈厂报表_工作总结及计划 2" xfId="6132"/>
    <cellStyle name="k_組織架~1_哈厂报表_工作总结及计划 2 2" xfId="5972"/>
    <cellStyle name="k_組織架~1_杭州生产处1月" xfId="6134"/>
    <cellStyle name="k_組織架~1_华东10月人力分析" xfId="2421"/>
    <cellStyle name="k_組織架~1_华东10月人力分析 2" xfId="6135"/>
    <cellStyle name="k_組織架~1_华东10月人力分析_附件2-预算产量" xfId="6137"/>
    <cellStyle name="k_組織架~1_华东10月人力分析_附件4-变动费用" xfId="4797"/>
    <cellStyle name="k_組織架~1_华南4月教育训练" xfId="6138"/>
    <cellStyle name="k_組織架~1_华南4月教育训练 2" xfId="6139"/>
    <cellStyle name="k_組織架~1_华南4月教育训练 2 2" xfId="6097"/>
    <cellStyle name="k_組織架~1_华南4月教育训练_2006-组织、人力计划" xfId="2567"/>
    <cellStyle name="k_組織架~1_华南4月教育训练_2006-组织、人力计划 2" xfId="6140"/>
    <cellStyle name="k_組織架~1_华南4月教育训练_2006-组织、人力计划 2 2" xfId="6141"/>
    <cellStyle name="k_組織架~1_华南4月教育训练_D1.管理科2 10月" xfId="6142"/>
    <cellStyle name="k_組織架~1_华南4月教育训练_D1.管理科2 10月 2" xfId="6143"/>
    <cellStyle name="k_組織架~1_华南4月教育训练_D1.管理科2 10月 2 2" xfId="5419"/>
    <cellStyle name="k_組織架~1_集团内外损益表（含西安）" xfId="3987"/>
    <cellStyle name="k_組織架~1_考勤、~1" xfId="6146"/>
    <cellStyle name="k_組織架~1_年度計劃表單-2004營養品" xfId="5515"/>
    <cellStyle name="k_組織架~1_年度計劃表單-2005(琰青)" xfId="6148"/>
    <cellStyle name="k_組織架~1_年度計劃表單-2005生技保健1029" xfId="4507"/>
    <cellStyle name="k_組織架~1_年度計劃表單-2006(中研所開發一部報告)951108" xfId="2253"/>
    <cellStyle name="k_組織架~1_年度計劃表單-2006-頒布版" xfId="4413"/>
    <cellStyle name="k_組織架~1_企劃月會表格-1" xfId="6149"/>
    <cellStyle name="k_組織架~1_企劃月會表格-1_07_01_01_中研所940114" xfId="6150"/>
    <cellStyle name="k_組織架~1_企劃月會表格-1_2004年年度計劃表格(開發一部)" xfId="6152"/>
    <cellStyle name="k_組織架~1_企劃月會表格-1_2004年年度計劃表格(開發一部)921126" xfId="3972"/>
    <cellStyle name="k_組織架~1_企劃月會表格-1_2005 KPI-940118" xfId="6153"/>
    <cellStyle name="k_組織架~1_企劃月會表格-1_2005產品技術計畫 - 全" xfId="2989"/>
    <cellStyle name="k_組織架~1_企劃月會表格-1_2005年部門費用與方針計劃表單附件2(生技中心)" xfId="1955"/>
    <cellStyle name="k_組織架~1_企劃月會表格-1_2005年預算差異說明" xfId="834"/>
    <cellStyle name="k_組織架~1_企劃月會表格-1_2005年中研所費用與方針計劃表" xfId="6155"/>
    <cellStyle name="k_組織架~1_企劃月會表格-1_2005新品及改良品目標(生技中心)" xfId="2175"/>
    <cellStyle name="k_組織架~1_企劃月會表格-1_93年度調味品組方針計劃二1110" xfId="6156"/>
    <cellStyle name="k_組織架~1_企劃月會表格-1_93年方針計劃一" xfId="6157"/>
    <cellStyle name="k_組織架~1_企劃月會表格-1_941116組織" xfId="6158"/>
    <cellStyle name="k_組織架~1_企劃月會表格-1_94年中研方針計劃表" xfId="6159"/>
    <cellStyle name="k_組織架~1_企劃月會表格-1_94年中研所方針,組織,預算" xfId="5588"/>
    <cellStyle name="k_組織架~1_企劃月會表格-1_94年組織及中研所費用" xfId="6160"/>
    <cellStyle name="k_組織架~1_企劃月會表格-1_Book1" xfId="6161"/>
    <cellStyle name="k_組織架~1_企劃月會表格-1_年度計劃表單-2004開發一部" xfId="1423"/>
    <cellStyle name="k_組織架~1_企劃月會表格-1_年度計劃表單-2005(陳湘中)(參考)" xfId="3653"/>
    <cellStyle name="k_組織架~1_企劃月會表格-1_年度計劃表單-2005(所長)" xfId="2124"/>
    <cellStyle name="k_組織架~1_企劃月會表格-1_年度計劃表單-2005(琰青)" xfId="6162"/>
    <cellStyle name="k_組織架~1_企劃月會表格-1_年度計劃表單-2005-0927" xfId="5938"/>
    <cellStyle name="k_組織架~1_企劃月會表格-1_鮮食-年度計劃表單-2005(陳湘中)(確認)" xfId="1467"/>
    <cellStyle name="k_組織架~1_企劃月會表格-1_新品改良品目標" xfId="6165"/>
    <cellStyle name="k_組織架~1_企劃月會表格-1_新品改良品目標(開發三)2005" xfId="6166"/>
    <cellStyle name="k_組織架~1_企劃月會表格-1_新品改良品目標-一部" xfId="6167"/>
    <cellStyle name="k_組織架~1_企劃月會表格-1_業通中研所年度計畫表單-2005" xfId="6168"/>
    <cellStyle name="k_組織架~1_企劃月會表格-1_業通中研所年度計畫表單-2005(確認)" xfId="4889"/>
    <cellStyle name="k_組織架~1_企劃月會表格-1_業通-中研所年度計畫表單-2005(確認)" xfId="6169"/>
    <cellStyle name="k_組織架~1_企劃月會表格-1_業通-中研所年度計畫表單-2005(確認)(1)" xfId="6170"/>
    <cellStyle name="k_組織架~1_企劃月會表格-1_中研20~1" xfId="6172"/>
    <cellStyle name="k_組織架~1_人资组织图" xfId="1246"/>
    <cellStyle name="k_組織架~1_人资组织图 2" xfId="6173"/>
    <cellStyle name="k_組織架~1_人资组织图_(1112)各公司年度计划表单" xfId="2966"/>
    <cellStyle name="k_組織架~1_人资组织图_(1112)各公司年度计划表单 2" xfId="6174"/>
    <cellStyle name="k_組織架~1_人资组织图_(1112)各公司年度计划表单_2002年策略" xfId="1790"/>
    <cellStyle name="k_組織架~1_人资组织图_(1112)各公司年度计划表单_22-34" xfId="6175"/>
    <cellStyle name="k_組織架~1_人资组织图_(1112)各公司年度计划表单_附件2-预算产量" xfId="6176"/>
    <cellStyle name="k_組織架~1_人资组织图_(1112)各公司年度计划表单_附件4-变动费用" xfId="6177"/>
    <cellStyle name="k_組織架~1_人资组织图_0307经营月报" xfId="3351"/>
    <cellStyle name="k_組織架~1_人资组织图_0307经营月报 2" xfId="6178"/>
    <cellStyle name="k_組織架~1_人资组织图_0307经营月报_全顺2009年01月损益表" xfId="6179"/>
    <cellStyle name="k_組織架~1_人资组织图_0307经营月报_全顺2009年02月损益表" xfId="6180"/>
    <cellStyle name="k_組織架~1_人资组织图_0309经营月报" xfId="6182"/>
    <cellStyle name="k_組織架~1_人资组织图_0309经营月报 2" xfId="6183"/>
    <cellStyle name="k_組織架~1_人资组织图_0309经营月报_全顺2009年01月损益表" xfId="1065"/>
    <cellStyle name="k_組織架~1_人资组织图_0309经营月报_全顺2009年02月损益表" xfId="72"/>
    <cellStyle name="k_組織架~1_人资组织图_0310经营月报" xfId="1028"/>
    <cellStyle name="k_組織架~1_人资组织图_0310经营月报 2" xfId="6184"/>
    <cellStyle name="k_組織架~1_人资组织图_0310经营月报_全顺2009年01月损益表" xfId="2097"/>
    <cellStyle name="k_組織架~1_人资组织图_0310经营月报_全顺2009年02月损益表" xfId="6185"/>
    <cellStyle name="k_組織架~1_人资组织图_0311经营月报" xfId="6186"/>
    <cellStyle name="k_組織架~1_人资组织图_0311经营月报 2" xfId="6187"/>
    <cellStyle name="k_組織架~1_人资组织图_0311经营月报_全顺2009年01月损益表" xfId="6188"/>
    <cellStyle name="k_組織架~1_人资组织图_0311经营月报_全顺2009年02月损益表" xfId="6189"/>
    <cellStyle name="k_組織架~1_人资组织图_03管理1季报" xfId="6190"/>
    <cellStyle name="k_組織架~1_人资组织图_03管理1季报 2" xfId="1452"/>
    <cellStyle name="k_組織架~1_人资组织图_03管理1季报 2 2" xfId="6191"/>
    <cellStyle name="k_組織架~1_人资组织图_03管理1季报_工作总结及计划" xfId="5182"/>
    <cellStyle name="k_組織架~1_人资组织图_03管理1季报_工作总结及计划 2" xfId="2482"/>
    <cellStyle name="k_組織架~1_人资组织图_03管理1季报_工作总结及计划 2 2" xfId="3471"/>
    <cellStyle name="k_組織架~1_人资组织图_0402经营月报" xfId="4123"/>
    <cellStyle name="k_組織架~1_人资组织图_0402经营月报 2" xfId="5931"/>
    <cellStyle name="k_組織架~1_人资组织图_0402经营月报_全顺2009年01月损益表" xfId="6192"/>
    <cellStyle name="k_組織架~1_人资组织图_0402经营月报_全顺2009年02月损益表" xfId="6193"/>
    <cellStyle name="k_組織架~1_人资组织图_05 05帐龄 (2)" xfId="6194"/>
    <cellStyle name="k_組織架~1_人资组织图_05 05帐龄 (2) 2" xfId="6195"/>
    <cellStyle name="k_組織架~1_人资组织图_05 05帐龄 (2) 2 2" xfId="6196"/>
    <cellStyle name="k_組織架~1_人资组织图_05年3月帐龄" xfId="5124"/>
    <cellStyle name="k_組織架~1_人资组织图_05年3月帐龄 2" xfId="6197"/>
    <cellStyle name="k_組織架~1_人资组织图_05年3月帐龄 2 2" xfId="6198"/>
    <cellStyle name="k_組織架~1_人资组织图_05年4月帐务报表" xfId="6199"/>
    <cellStyle name="k_組織架~1_人资组织图_05年4月帐务报表 2" xfId="5564"/>
    <cellStyle name="k_組織架~1_人资组织图_07_01_戈" xfId="6200"/>
    <cellStyle name="k_組織架~1_人资组织图_07_01_戈 2" xfId="6201"/>
    <cellStyle name="k_組織架~1_人资组织图_07_01_戈_全顺2009年01月损益表" xfId="6204"/>
    <cellStyle name="k_組織架~1_人资组织图_07_01_戈_全顺2009年02月损益表" xfId="3419"/>
    <cellStyle name="k_組織架~1_人资组织图_08训练达成统计表全国汇总" xfId="6207"/>
    <cellStyle name="k_組織架~1_人资组织图_08训练达成统计表全国汇总 2" xfId="6208"/>
    <cellStyle name="k_組織架~1_人资组织图_08训练达成统计表全国汇总 2 2" xfId="4058"/>
    <cellStyle name="k_組織架~1_人资组织图_08训练达成统计表全国汇总_2006-组织、人力计划" xfId="6209"/>
    <cellStyle name="k_組織架~1_人资组织图_08训练达成统计表全国汇总_2006-组织、人力计划 2" xfId="6211"/>
    <cellStyle name="k_組織架~1_人资组织图_08训练达成统计表全国汇总_2006-组织、人力计划 2 2" xfId="6213"/>
    <cellStyle name="k_組織架~1_人资组织图_08训练达成统计表全国汇总_D1.管理科2 10月" xfId="6214"/>
    <cellStyle name="k_組織架~1_人资组织图_08训练达成统计表全国汇总_D1.管理科2 10月 2" xfId="6215"/>
    <cellStyle name="k_組織架~1_人资组织图_08训练达成统计表全国汇总_D1.管理科2 10月 2 2" xfId="6217"/>
    <cellStyle name="k_組織架~1_人资组织图_09训练达成统计表全国汇总" xfId="4830"/>
    <cellStyle name="k_組織架~1_人资组织图_09训练达成统计表全国汇总 2" xfId="6218"/>
    <cellStyle name="k_組織架~1_人资组织图_09训练达成统计表全国汇总 2 2" xfId="6219"/>
    <cellStyle name="k_組織架~1_人资组织图_09训练达成统计表全国汇总_2006-组织、人力计划" xfId="6220"/>
    <cellStyle name="k_組織架~1_人资组织图_09训练达成统计表全国汇总_2006-组织、人力计划 2" xfId="3145"/>
    <cellStyle name="k_組織架~1_人资组织图_09训练达成统计表全国汇总_2006-组织、人力计划 2 2" xfId="5898"/>
    <cellStyle name="k_組織架~1_人资组织图_09训练达成统计表全国汇总_D1.管理科2 10月" xfId="4223"/>
    <cellStyle name="k_組織架~1_人资组织图_09训练达成统计表全国汇总_D1.管理科2 10月 2" xfId="5789"/>
    <cellStyle name="k_組織架~1_人资组织图_09训练达成统计表全国汇总_D1.管理科2 10月 2 2" xfId="5791"/>
    <cellStyle name="k_組織架~1_人资组织图_1 (2)" xfId="2520"/>
    <cellStyle name="k_組織架~1_人资组织图_1 (2) 2" xfId="6221"/>
    <cellStyle name="k_組織架~1_人资组织图_1 (2) 2 2" xfId="1441"/>
    <cellStyle name="k_組織架~1_人资组织图_1 (3)" xfId="6222"/>
    <cellStyle name="k_組織架~1_人资组织图_1 (3) 2" xfId="6225"/>
    <cellStyle name="k_組織架~1_人资组织图_1 (3) 2 2" xfId="6227"/>
    <cellStyle name="k_組織架~1_人资组织图_10-26日提交内容(整体及功能)(协理传来)" xfId="2161"/>
    <cellStyle name="k_組織架~1_人资组织图_10-26日提交内容(整体及功能)(协理传来)_2003 sales forcast" xfId="2663"/>
    <cellStyle name="k_組織架~1_人资组织图_10-26日提交内容(整体及功能)(协理传来)_2003 sales forcast_22-34" xfId="2348"/>
    <cellStyle name="k_組織架~1_人资组织图_10-26日提交内容(整体及功能)(协理传来)_2003 sales forcast第二版" xfId="6229"/>
    <cellStyle name="k_組織架~1_人资组织图_10-26日提交内容(整体及功能)(协理传来)_2003 sales forcast第二版_22-34" xfId="6231"/>
    <cellStyle name="k_組織架~1_人资组织图_10-26日提交内容(整体及功能)(协理传来)_2003 sales forcast第三版" xfId="4762"/>
    <cellStyle name="k_組織架~1_人资组织图_10-26日提交内容(整体及功能)(协理传来)_2003 sales forcast第三版_22-34" xfId="6232"/>
    <cellStyle name="k_組織架~1_人资组织图_10-26日提交内容(整体及功能)(协理传来)_22-34" xfId="1529"/>
    <cellStyle name="k_組織架~1_人资组织图_10月华东月报" xfId="6233"/>
    <cellStyle name="k_組織架~1_人资组织图_10月华东月报 2" xfId="6234"/>
    <cellStyle name="k_組織架~1_人资组织图_10月华东月报 2 2" xfId="6236"/>
    <cellStyle name="k_組織架~1_人资组织图_10月华东月报_2006-组织、人力计划" xfId="1374"/>
    <cellStyle name="k_組織架~1_人资组织图_10月华东月报_2006-组织、人力计划 2" xfId="6237"/>
    <cellStyle name="k_組織架~1_人资组织图_10月华东月报_2006-组织、人力计划 2 2" xfId="4711"/>
    <cellStyle name="k_組織架~1_人资组织图_10月华东月报_D1.管理科2 10月" xfId="3817"/>
    <cellStyle name="k_組織架~1_人资组织图_10月华东月报_D1.管理科2 10月 2" xfId="3821"/>
    <cellStyle name="k_組織架~1_人资组织图_10月华东月报_D1.管理科2 10月 2 2" xfId="6238"/>
    <cellStyle name="k_組織架~1_人资组织图_1105年度策略" xfId="6241"/>
    <cellStyle name="k_組織架~1_人资组织图_1105年度策略 2" xfId="6242"/>
    <cellStyle name="k_組織架~1_人资组织图_1105年度策略_05方针计划10291" xfId="6243"/>
    <cellStyle name="k_組織架~1_人资组织图_1105年度策略_1  检讨0410254" xfId="6245"/>
    <cellStyle name="k_組織架~1_人资组织图_1105年度策略_1.2005年度顶正预算（检讨、规划） " xfId="4152"/>
    <cellStyle name="k_組織架~1_人资组织图_1105年度策略_10月人资报表" xfId="1066"/>
    <cellStyle name="k_組織架~1_人资组织图_1105年度策略_10月人资报表 2" xfId="4782"/>
    <cellStyle name="k_組織架~1_人资组织图_1105年度策略_10月人资报表_附件2-预算产量" xfId="6246"/>
    <cellStyle name="k_組織架~1_人资组织图_1105年度策略_10月人资报表_附件4-变动费用" xfId="6248"/>
    <cellStyle name="k_組織架~1_人资组织图_1105年度策略_1-1 2005检讨及方针" xfId="6251"/>
    <cellStyle name="k_組織架~1_人资组织图_1105年度策略_1-1 杭州2005检讨及方针" xfId="6252"/>
    <cellStyle name="k_組織架~1_人资组织图_1105年度策略_2  2004年计划20040211" xfId="6253"/>
    <cellStyle name="k_組織架~1_人资组织图_1105年度策略_2 2004年计划" xfId="4755"/>
    <cellStyle name="k_組織架~1_人资组织图_1105年度策略_2 2004年计划1" xfId="451"/>
    <cellStyle name="k_組織架~1_人资组织图_1105年度策略_2 2004年计划111111111" xfId="5106"/>
    <cellStyle name="k_組織架~1_人资组织图_1105年度策略_2 2005年计划" xfId="6254"/>
    <cellStyle name="k_組織架~1_人资组织图_1105年度策略_2 2005年计划(1213）" xfId="6255"/>
    <cellStyle name="k_組織架~1_人资组织图_1105年度策略_2003年检讨1" xfId="5290"/>
    <cellStyle name="k_組織架~1_人资组织图_1105年度策略_2004年策略与方针计划" xfId="1876"/>
    <cellStyle name="k_組織架~1_人资组织图_1105年度策略_2004年计划" xfId="6257"/>
    <cellStyle name="k_組織架~1_人资组织图_1105年度策略_2004年计划_1" xfId="5795"/>
    <cellStyle name="k_組織架~1_人资组织图_1105年度策略_2004年计划_1_2 2005年计划(1213）" xfId="6258"/>
    <cellStyle name="k_組織架~1_人资组织图_1105年度策略_2004年计划_1_2004年预算第二版" xfId="6259"/>
    <cellStyle name="k_組織架~1_人资组织图_1105年度策略_2004年计划_1_2005年计划(1006）" xfId="5865"/>
    <cellStyle name="k_組織架~1_人资组织图_1105年度策略_2004年计划_1_生产部方针计划1104" xfId="6261"/>
    <cellStyle name="k_組織架~1_人资组织图_1105年度策略_2004年计划_1_新建 Microsoft Excel 工作表" xfId="6263"/>
    <cellStyle name="k_組織架~1_人资组织图_1105年度策略_2004年计划_2 2004年计划" xfId="5249"/>
    <cellStyle name="k_組織架~1_人资组织图_1105年度策略_2004年计划_2 2004年计划1" xfId="6264"/>
    <cellStyle name="k_組織架~1_人资组织图_1105年度策略_2004年计划_2 2004年计划111111111" xfId="6265"/>
    <cellStyle name="k_組織架~1_人资组织图_1105年度策略_2004年计划_2 2005年计划(1213）" xfId="6266"/>
    <cellStyle name="k_組織架~1_人资组织图_1105年度策略_2004年计划_2004年计划" xfId="6267"/>
    <cellStyle name="k_組織架~1_人资组织图_1105年度策略_2004年计划_2004年计划_2 2005年计划(1213）" xfId="6268"/>
    <cellStyle name="k_組織架~1_人资组织图_1105年度策略_2004年计划_2004年计划_2004年预算第二版" xfId="6269"/>
    <cellStyle name="k_組織架~1_人资组织图_1105年度策略_2004年计划_2004年计划_2005年计划(1006）" xfId="6271"/>
    <cellStyle name="k_組織架~1_人资组织图_1105年度策略_2004年计划_2004年计划_生产部方针计划1104" xfId="6272"/>
    <cellStyle name="k_組織架~1_人资组织图_1105年度策略_2004年计划_2004年计划_新建 Microsoft Excel 工作表" xfId="5671"/>
    <cellStyle name="k_組織架~1_人资组织图_1105年度策略_2004年计划_2004年预算第二版" xfId="6274"/>
    <cellStyle name="k_組織架~1_人资组织图_1105年度策略_2004年计划_2005年计划(1006）" xfId="6275"/>
    <cellStyle name="k_組織架~1_人资组织图_1105年度策略_2004年计划_财会管理方针二" xfId="2672"/>
    <cellStyle name="k_組織架~1_人资组织图_1105年度策略_2004年计划_人资2004年计划" xfId="6276"/>
    <cellStyle name="k_組織架~1_人资组织图_1105年度策略_2004年计划_生产部方针计划1104" xfId="6277"/>
    <cellStyle name="k_組織架~1_人资组织图_1105年度策略_2004年计划_新建 Microsoft Excel 工作表" xfId="6278"/>
    <cellStyle name="k_組織架~1_人资组织图_1105年度策略_2004年计划_一科方针计划二" xfId="5141"/>
    <cellStyle name="k_組織架~1_人资组织图_1105年度策略_2004年计划_营业方针二" xfId="6279"/>
    <cellStyle name="k_組織架~1_人资组织图_1105年度策略_2004年计划_营业科方针" xfId="6280"/>
    <cellStyle name="k_組織架~1_人资组织图_1105年度策略_2004年计划_制二科方针二" xfId="6281"/>
    <cellStyle name="k_組織架~1_人资组织图_1105年度策略_2004年计划1122" xfId="6282"/>
    <cellStyle name="k_組織架~1_人资组织图_1105年度策略_2004年生管检讨" xfId="6284"/>
    <cellStyle name="k_組織架~1_人资组织图_1105年度策略_2004年预算第二版" xfId="6285"/>
    <cellStyle name="k_組織架~1_人资组织图_1105年度策略_2005顶正CI财会处方针一" xfId="6286"/>
    <cellStyle name="k_組織架~1_人资组织图_1105年度策略_2005方针计划一" xfId="4135"/>
    <cellStyle name="k_組織架~1_人资组织图_1105年度策略_2005方针计划一_05方针计划10291" xfId="6287"/>
    <cellStyle name="k_組織架~1_人资组织图_1105年度策略_2005方针计划一_2004年计划1122" xfId="6289"/>
    <cellStyle name="k_組織架~1_人资组织图_1105年度策略_2005计划1225(1)" xfId="660"/>
    <cellStyle name="k_組織架~1_人资组织图_1105年度策略_2005计划1225(1)1" xfId="5086"/>
    <cellStyle name="k_組織架~1_人资组织图_1105年度策略_2005年度顶正预算（检讨、规划）" xfId="2420"/>
    <cellStyle name="k_組織架~1_人资组织图_1105年度策略_2005年度方针计划全" xfId="4785"/>
    <cellStyle name="k_組織架~1_人资组织图_1105年度策略_2005年度预算规划20040908（共四部分）" xfId="6290"/>
    <cellStyle name="k_組織架~1_人资组织图_1105年度策略_2005年度预算规划20041022（共四部分）" xfId="1674"/>
    <cellStyle name="k_組織架~1_人资组织图_1105年度策略_2005年度预算规划200410261630" xfId="6292"/>
    <cellStyle name="k_組織架~1_人资组织图_1105年度策略_2005年度预算规划200410261630_05方针计划10291" xfId="6293"/>
    <cellStyle name="k_組織架~1_人资组织图_1105年度策略_2005年度预算规划2004102616301" xfId="6294"/>
    <cellStyle name="k_組織架~1_人资组织图_1105年度策略_2005年度预算规划20041112" xfId="4870"/>
    <cellStyle name="k_組織架~1_人资组织图_1105年度策略_2005年度预算规划200411121" xfId="6295"/>
    <cellStyle name="k_組織架~1_人资组织图_1105年度策略_2005年度预算规划2004112215：40" xfId="6296"/>
    <cellStyle name="k_組織架~1_人资组织图_1105年度策略_2005年度预算规划2004112215：40_05方针计划10291" xfId="6297"/>
    <cellStyle name="k_組織架~1_人资组织图_1105年度策略_2005年度预算规划2004112215：40_2004年计划1122" xfId="6091"/>
    <cellStyle name="k_組織架~1_人资组织图_1105年度策略_2005年度预算规划20041126" xfId="6298"/>
    <cellStyle name="k_組織架~1_人资组织图_1105年度策略_2005年度制造部门方针计划" xfId="3382"/>
    <cellStyle name="k_組織架~1_人资组织图_1105年度策略_2005年计划(1006）" xfId="6299"/>
    <cellStyle name="k_組織架~1_人资组织图_1105年度策略_2005年年度计划" xfId="6300"/>
    <cellStyle name="k_組織架~1_人资组织图_1105年度策略_2005-组织、人力计划" xfId="6301"/>
    <cellStyle name="k_組織架~1_人资组织图_1105年度策略_2005-组织、人力计划 2" xfId="6302"/>
    <cellStyle name="k_組織架~1_人资组织图_1105年度策略_2005-组织、人力计划_附件2-预算产量" xfId="6304"/>
    <cellStyle name="k_組織架~1_人资组织图_1105年度策略_2005-组织、人力计划_附件4-变动费用" xfId="5754"/>
    <cellStyle name="k_組織架~1_人资组织图_1105年度策略_2006年天津顶正预算-第四版051229" xfId="6305"/>
    <cellStyle name="k_組織架~1_人资组织图_1105年度策略_2006-组织、人力计划" xfId="6306"/>
    <cellStyle name="k_組織架~1_人资组织图_1105年度策略_2006-组织、人力计划 2" xfId="6102"/>
    <cellStyle name="k_組織架~1_人资组织图_1105年度策略_2006-组织、人力计划_附件2-预算产量" xfId="6308"/>
    <cellStyle name="k_組織架~1_人资组织图_1105年度策略_2006-组织、人力计划_附件4-变动费用" xfId="4158"/>
    <cellStyle name="k_組織架~1_人资组织图_1105年度策略_3 2004年预算" xfId="5534"/>
    <cellStyle name="k_組織架~1_人资组织图_1105年度策略_3 方针计划20040211" xfId="3959"/>
    <cellStyle name="k_組織架~1_人资组织图_1105年度策略_3 方针计划20040211_05方针计划10291" xfId="6309"/>
    <cellStyle name="k_組織架~1_人资组织图_1105年度策略_3 方针计划20040211_2004年计划1122" xfId="5409"/>
    <cellStyle name="k_組織架~1_人资组织图_1105年度策略_3-2  天津顶正财务预算20041025" xfId="6310"/>
    <cellStyle name="k_組織架~1_人资组织图_1105年度策略_5 2005-2009五年规划20041022" xfId="6311"/>
    <cellStyle name="k_組織架~1_人资组织图_1105年度策略_B07-200511财务报表附注" xfId="5155"/>
    <cellStyle name="k_組織架~1_人资组织图_1105年度策略_Book2" xfId="6312"/>
    <cellStyle name="k_組織架~1_人资组织图_1105年度策略_D1.管理科10月2" xfId="2257"/>
    <cellStyle name="k_組織架~1_人资组织图_1105年度策略_D1.管理科10月2 2" xfId="6313"/>
    <cellStyle name="k_組織架~1_人资组织图_1105年度策略_D1.管理科10月2_附件2-预算产量" xfId="6314"/>
    <cellStyle name="k_組織架~1_人资组织图_1105年度策略_D1.管理科10月2_附件4-变动费用" xfId="6315"/>
    <cellStyle name="k_組織架~1_人资组织图_1105年度策略_D1.管理科2 10月" xfId="6316"/>
    <cellStyle name="k_組織架~1_人资组织图_1105年度策略_D1.管理科2 10月 2" xfId="6318"/>
    <cellStyle name="k_組織架~1_人资组织图_1105年度策略_D1.管理科2 10月_附件2-预算产量" xfId="6319"/>
    <cellStyle name="k_組織架~1_人资组织图_1105年度策略_D1.管理科2 10月_附件4-变动费用" xfId="3412"/>
    <cellStyle name="k_組織架~1_人资组织图_1105年度策略_DPI(制造部)" xfId="6320"/>
    <cellStyle name="k_組織架~1_人资组织图_1105年度策略_hangzhou1-1 2005检讨及方针" xfId="5767"/>
    <cellStyle name="k_組織架~1_人资组织图_1105年度策略_SWOT(CQ-1)" xfId="5165"/>
    <cellStyle name="k_組織架~1_人资组织图_1105年度策略_财会管理方针二" xfId="838"/>
    <cellStyle name="k_組織架~1_人资组织图_1105年度策略_顶芳财务预算(2)" xfId="5610"/>
    <cellStyle name="k_組織架~1_人资组织图_1105年度策略_顶芳财务预算A1" xfId="6321"/>
    <cellStyle name="k_組織架~1_人资组织图_1105年度策略_顶芳年度计划(1)" xfId="3275"/>
    <cellStyle name="k_組織架~1_人资组织图_1105年度策略_顶芳年度计划C1" xfId="5736"/>
    <cellStyle name="k_組織架~1_人资组织图_1105年度策略_方针计划" xfId="3132"/>
    <cellStyle name="k_組織架~1_人资组织图_1105年度策略_方针计划1029" xfId="6322"/>
    <cellStyle name="k_組織架~1_人资组织图_1105年度策略_方针计划1029 (version 1)" xfId="3148"/>
    <cellStyle name="k_組織架~1_人资组织图_1105年度策略_附件2-预算产量" xfId="1697"/>
    <cellStyle name="k_組織架~1_人资组织图_1105年度策略_附件4-变动费用" xfId="6323"/>
    <cellStyle name="k_組織架~1_人资组织图_1105年度策略_复件 制造部方针计划" xfId="5030"/>
    <cellStyle name="k_組織架~1_人资组织图_1105年度策略_复件 制造部方针计划（N1）" xfId="6324"/>
    <cellStyle name="k_組織架~1_人资组织图_1105年度策略_管理05年方针策略" xfId="6326"/>
    <cellStyle name="k_組織架~1_人资组织图_1105年度策略_品保科2004年方针计划1" xfId="5414"/>
    <cellStyle name="k_組織架~1_人资组织图_1105年度策略_品保科2004年方针计划1_2 2005年计划(1213）" xfId="6327"/>
    <cellStyle name="k_組織架~1_人资组织图_1105年度策略_品保科2004年方针计划1_2004年预算第二版" xfId="6329"/>
    <cellStyle name="k_組織架~1_人资组织图_1105年度策略_品保科2004年方针计划1_2005年计划(1006）" xfId="2199"/>
    <cellStyle name="k_組織架~1_人资组织图_1105年度策略_品保科2004年方针计划1_生产部方针计划1104" xfId="6330"/>
    <cellStyle name="k_組織架~1_人资组织图_1105年度策略_品保科2004年方针计划1_新建 Microsoft Excel 工作表" xfId="6331"/>
    <cellStyle name="k_組織架~1_人资组织图_1105年度策略_品保科方针" xfId="1327"/>
    <cellStyle name="k_組織架~1_人资组织图_1105年度策略_品保科方针_2 2005年计划(1213）" xfId="6332"/>
    <cellStyle name="k_組織架~1_人资组织图_1105年度策略_品保科方针_2004年预算第二版" xfId="3013"/>
    <cellStyle name="k_組織架~1_人资组织图_1105年度策略_品保科方针_2005年计划(1006）" xfId="6333"/>
    <cellStyle name="k_組織架~1_人资组织图_1105年度策略_品保科方针_生产部方针计划1104" xfId="6335"/>
    <cellStyle name="k_組織架~1_人资组织图_1105年度策略_品保科方针_新建 Microsoft Excel 工作表" xfId="6336"/>
    <cellStyle name="k_組織架~1_人资组织图_1105年度策略_全顺2009年01月损益表" xfId="6337"/>
    <cellStyle name="k_組織架~1_人资组织图_1105年度策略_全顺2009年02月损益表" xfId="6339"/>
    <cellStyle name="k_組織架~1_人资组织图_1105年度策略_人资2004年计划" xfId="3840"/>
    <cellStyle name="k_組織架~1_人资组织图_1105年度策略_人资报表" xfId="5056"/>
    <cellStyle name="k_組織架~1_人资组织图_1105年度策略_人资报表 2" xfId="375"/>
    <cellStyle name="k_組織架~1_人资组织图_1105年度策略_人资报表_附件2-预算产量" xfId="6340"/>
    <cellStyle name="k_組織架~1_人资组织图_1105年度策略_人资报表_附件4-变动费用" xfId="6341"/>
    <cellStyle name="k_組織架~1_人资组织图_1105年度策略_生产部方针计划1104" xfId="6342"/>
    <cellStyle name="k_組織架~1_人资组织图_1105年度策略_生管方针二" xfId="3920"/>
    <cellStyle name="k_組織架~1_人资组织图_1105年度策略_生管方针二_2 2005年计划(1213）" xfId="6343"/>
    <cellStyle name="k_組織架~1_人资组织图_1105年度策略_生管方针二_2004年预算第二版" xfId="5251"/>
    <cellStyle name="k_組織架~1_人资组织图_1105年度策略_生管方针二_2005年计划(1006）" xfId="6317"/>
    <cellStyle name="k_組織架~1_人资组织图_1105年度策略_生管方针二_生产部方针计划1104" xfId="6344"/>
    <cellStyle name="k_組織架~1_人资组织图_1105年度策略_生管方针二_新建 Microsoft Excel 工作表" xfId="2100"/>
    <cellStyle name="k_組織架~1_人资组织图_1105年度策略_天、杭合并 方针计划1029" xfId="6346"/>
    <cellStyle name="k_組織架~1_人资组织图_1105年度策略_现金流量（顶正CI吹瓶)" xfId="6348"/>
    <cellStyle name="k_組織架~1_人资组织图_1105年度策略_新建 Microsoft Excel 工作表" xfId="5117"/>
    <cellStyle name="k_組織架~1_人资组织图_1105年度策略_一科方针计划二" xfId="6349"/>
    <cellStyle name="k_組織架~1_人资组织图_1105年度策略_营业方针二" xfId="4554"/>
    <cellStyle name="k_組織架~1_人资组织图_1105年度策略_营业方针计划20040211" xfId="1648"/>
    <cellStyle name="k_組織架~1_人资组织图_1105年度策略_营业科方针" xfId="6350"/>
    <cellStyle name="k_組織架~1_人资组织图_1105年度策略_制二科方针二" xfId="859"/>
    <cellStyle name="k_組織架~1_人资组织图_1105年度策略_制造、行销" xfId="6352"/>
    <cellStyle name="k_組織架~1_人资组织图_1105年度策略_制造部方针计划" xfId="6354"/>
    <cellStyle name="k_組織架~1_人资组织图_1105年度策略_制造处各科方针计划及专案" xfId="6355"/>
    <cellStyle name="k_組織架~1_人资组织图_1105年度策略_重庆顶正专案" xfId="5417"/>
    <cellStyle name="k_組織架~1_人资组织图_2002 OGSM review" xfId="6358"/>
    <cellStyle name="k_組織架~1_人资组织图_2002年WORKSHOP - Nutrition" xfId="1478"/>
    <cellStyle name="k_組織架~1_人资组织图_2002年策略" xfId="4647"/>
    <cellStyle name="k_組織架~1_人资组织图_2003 HF-A&amp;P" xfId="333"/>
    <cellStyle name="k_組織架~1_人资组织图_2003 方針一" xfId="6359"/>
    <cellStyle name="k_組織架~1_人资组织图_200305顶津厂月会报告" xfId="4768"/>
    <cellStyle name="k_組織架~1_人资组织图_200305顶津厂月会报告 2" xfId="2858"/>
    <cellStyle name="k_組織架~1_人资组织图_200305顶津厂月会报告 2 2" xfId="4770"/>
    <cellStyle name="k_組織架~1_人资组织图_200305顶津厂月会报告_工作总结及计划" xfId="6360"/>
    <cellStyle name="k_組織架~1_人资组织图_200305顶津厂月会报告_工作总结及计划 2" xfId="1443"/>
    <cellStyle name="k_組織架~1_人资组织图_200305顶津厂月会报告_工作总结及计划 2 2" xfId="2095"/>
    <cellStyle name="k_組織架~1_人资组织图_200306顶津厂月会报告" xfId="4970"/>
    <cellStyle name="k_組織架~1_人资组织图_200306顶津厂月会报告 2" xfId="6362"/>
    <cellStyle name="k_組織架~1_人资组织图_200306顶津厂月会报告 2 2" xfId="6363"/>
    <cellStyle name="k_組織架~1_人资组织图_200306顶津厂月会报告_工作总结及计划" xfId="3142"/>
    <cellStyle name="k_組織架~1_人资组织图_200306顶津厂月会报告_工作总结及计划 2" xfId="6364"/>
    <cellStyle name="k_組織架~1_人资组织图_200306顶津厂月会报告_工作总结及计划 2 2" xfId="6270"/>
    <cellStyle name="k_組織架~1_人资组织图_2003-2005年經營計劃" xfId="5170"/>
    <cellStyle name="k_組織架~1_人资组织图_2003年business_review920918" xfId="2955"/>
    <cellStyle name="k_組織架~1_人资组织图_2003年度公司年度计划表单格式" xfId="6365"/>
    <cellStyle name="k_組織架~1_人资组织图_2003年度公司年度计划表单格式 2" xfId="1149"/>
    <cellStyle name="k_組織架~1_人资组织图_2003年度公司年度计划表单格式 2 2" xfId="814"/>
    <cellStyle name="k_組織架~1_人资组织图_2003年度公司年度计划表单格式_2002年策略" xfId="6338"/>
    <cellStyle name="k_組織架~1_人资组织图_2003年度公司年度计划表单格式_2003广促预算（财务版）" xfId="6366"/>
    <cellStyle name="k_組織架~1_人资组织图_2003年度公司年度计划表单格式_2003广促预算（财务版）_青岛顶津数量金额表23.2.10管报" xfId="6367"/>
    <cellStyle name="k_組織架~1_人资组织图_2003年度公司年度计划表单格式_2003广促预算（财务版）_青岛顶津数量金额表23.2.10管报_复件 (2) 2003青岛顶津产品别预算" xfId="6368"/>
    <cellStyle name="k_組織架~1_人资组织图_2003年度公司年度计划表单格式_2003广促预算（财务版）_青岛顶津数量金额表23.2.10管报_复件 青岛顶津数量金额表23.2.13管报修改" xfId="6369"/>
    <cellStyle name="k_組織架~1_人资组织图_2003年度公司年度计划表单格式_2003广促预算（财务版）_青岛顶津数量金额表23.2.10管报_青岛顶津数量金额表23.2.10管报" xfId="6370"/>
    <cellStyle name="k_組織架~1_人资组织图_2003年度公司年度计划表单格式_2003广促预算（财务版）_青岛顶津数量金额表23.2.10管报_青顶销售表23.2管报" xfId="6371"/>
    <cellStyle name="k_組織架~1_人资组织图_2003年度公司年度计划表单格式_2003广促预算（财务版）_青岛顶津数量金额表23.2.10管报_青顶销售表23.2管报1" xfId="6372"/>
    <cellStyle name="k_組織架~1_人资组织图_2003年度公司年度计划表单格式_2003广促预算（财务版）_青岛顶津数量金额表23.2.10管报修改" xfId="5550"/>
    <cellStyle name="k_組織架~1_人资组织图_2003年度公司年度计划表单格式_2003广促预算（财务版）_青岛顶津数量金额表23.2.10管报修改_复件 青岛顶津数量金额表23.2.13管报修改" xfId="3850"/>
    <cellStyle name="k_組織架~1_人资组织图_2003年度公司年度计划表单格式_2003广促预算（财务版）_青岛顶津数量金额表23.2.10管报修改_青顶销售表23.2管报" xfId="287"/>
    <cellStyle name="k_組織架~1_人资组织图_2003年度公司年度计划表单格式_2003广促预算（财务版）_青岛顶津数量金额表23.2.10管报修改_青顶销售表23.2管报1" xfId="837"/>
    <cellStyle name="k_組織架~1_人资组织图_2003年度公司年度计划表单格式_2003年公司年度计划表单格式" xfId="6373"/>
    <cellStyle name="k_組織架~1_人资组织图_2003年度公司年度计划表单格式_2003年公司年度计划表单格式_1130-2003 Budget Format( me)" xfId="6374"/>
    <cellStyle name="k_組織架~1_人资组织图_2003年度公司年度计划表单格式_2003年公司年度计划表单格式_1130-2003 Budget Format( me)_28" xfId="471"/>
    <cellStyle name="k_組織架~1_人资组织图_2003年度公司年度计划表单格式_2003年公司年度计划表单格式_1130-2003 Budget Format( me)_28_22-34" xfId="1314"/>
    <cellStyle name="k_組織架~1_人资组织图_2003年度公司年度计划表单格式_2003年公司年度计划表单格式_1130-2003 Budget Format( me)_28_22-34_7月C类报表(数值版）" xfId="6375"/>
    <cellStyle name="k_組織架~1_人资组织图_2003年度公司年度计划表单格式_2003年公司年度计划表单格式_1130-2003 Budget Format( me)_28_22-34_8月C类报表（数值版）" xfId="3377"/>
    <cellStyle name="k_組織架~1_人资组织图_2003年度公司年度计划表单格式_2003年公司年度计划表单格式_1130-2003 Budget Format( me)_28_22-34_9月C类报表(数值版）" xfId="831"/>
    <cellStyle name="k_組織架~1_人资组织图_2003年度公司年度计划表单格式_2003年公司年度计划表单格式_1130-2003 Budget Format( me)_28_22-34_复件 6月C类报表" xfId="4539"/>
    <cellStyle name="k_組織架~1_人资组织图_2003年度公司年度计划表单格式_2003年公司年度计划表单格式_1130-2003 Budget Format( me)_28_7月C类报表(数值版）" xfId="6376"/>
    <cellStyle name="k_組織架~1_人资组织图_2003年度公司年度计划表单格式_2003年公司年度计划表单格式_1130-2003 Budget Format( me)_28_8月C类报表（数值版）" xfId="6377"/>
    <cellStyle name="k_組織架~1_人资组织图_2003年度公司年度计划表单格式_2003年公司年度计划表单格式_1130-2003 Budget Format( me)_28_9月C类报表(数值版）" xfId="6378"/>
    <cellStyle name="k_組織架~1_人资组织图_2003年度公司年度计划表单格式_2003年公司年度计划表单格式_1130-2003 Budget Format( me)_28_复件 6月C类报表" xfId="6380"/>
    <cellStyle name="k_組織架~1_人资组织图_2003年度公司年度计划表单格式_2003年公司年度计划表单格式_1130-2003 Budget Format( me)_7月C类报表(数值版）" xfId="4624"/>
    <cellStyle name="k_組織架~1_人资组织图_2003年度公司年度计划表单格式_2003年公司年度计划表单格式_1130-2003 Budget Format( me)_8月C类报表（数值版）" xfId="4102"/>
    <cellStyle name="k_組織架~1_人资组织图_2003年度公司年度计划表单格式_2003年公司年度计划表单格式_1130-2003 Budget Format( me)_9月C类报表(数值版）" xfId="6381"/>
    <cellStyle name="k_組織架~1_人资组织图_2003年度公司年度计划表单格式_2003年公司年度计划表单格式_1130-2003 Budget Format( me)_kathy28页" xfId="5291"/>
    <cellStyle name="k_組織架~1_人资组织图_2003年度公司年度计划表单格式_2003年公司年度计划表单格式_1130-2003 Budget Format( me)_kathy28页_7月C类报表(数值版）" xfId="4360"/>
    <cellStyle name="k_組織架~1_人资组织图_2003年度公司年度计划表单格式_2003年公司年度计划表单格式_1130-2003 Budget Format( me)_kathy28页_8月C类报表（数值版）" xfId="6382"/>
    <cellStyle name="k_組織架~1_人资组织图_2003年度公司年度计划表单格式_2003年公司年度计划表单格式_1130-2003 Budget Format( me)_kathy28页_9月C类报表(数值版）" xfId="6051"/>
    <cellStyle name="k_組織架~1_人资组织图_2003年度公司年度计划表单格式_2003年公司年度计划表单格式_1130-2003 Budget Format( me)_kathy28页_复件 6月C类报表" xfId="579"/>
    <cellStyle name="k_組織架~1_人资组织图_2003年度公司年度计划表单格式_2003年公司年度计划表单格式_1130-2003 Budget Format( me)_复件 6月C类报表" xfId="4295"/>
    <cellStyle name="k_組織架~1_人资组织图_2003年度公司年度计划表单格式_2003年公司年度计划表单格式_2003ABP1203" xfId="5523"/>
    <cellStyle name="k_組織架~1_人资组织图_2003年度公司年度计划表单格式_2003年公司年度计划表单格式_2003ABP1203_28" xfId="4997"/>
    <cellStyle name="k_組織架~1_人资组织图_2003年度公司年度计划表单格式_2003年公司年度计划表单格式_2003ABP1203_28_22-34" xfId="114"/>
    <cellStyle name="k_組織架~1_人资组织图_2003年度公司年度计划表单格式_2003年公司年度计划表单格式_2003ABP1203_28_22-34_7月C类报表(数值版）" xfId="6383"/>
    <cellStyle name="k_組織架~1_人资组织图_2003年度公司年度计划表单格式_2003年公司年度计划表单格式_2003ABP1203_28_22-34_8月C类报表（数值版）" xfId="6384"/>
    <cellStyle name="k_組織架~1_人资组织图_2003年度公司年度计划表单格式_2003年公司年度计划表单格式_2003ABP1203_28_22-34_9月C类报表(数值版）" xfId="677"/>
    <cellStyle name="k_組織架~1_人资组织图_2003年度公司年度计划表单格式_2003年公司年度计划表单格式_2003ABP1203_28_22-34_复件 6月C类报表" xfId="1980"/>
    <cellStyle name="k_組織架~1_人资组织图_2003年度公司年度计划表单格式_2003年公司年度计划表单格式_2003ABP1203_28_7月C类报表(数值版）" xfId="6385"/>
    <cellStyle name="k_組織架~1_人资组织图_2003年度公司年度计划表单格式_2003年公司年度计划表单格式_2003ABP1203_28_8月C类报表（数值版）" xfId="4792"/>
    <cellStyle name="k_組織架~1_人资组织图_2003年度公司年度计划表单格式_2003年公司年度计划表单格式_2003ABP1203_28_9月C类报表(数值版）" xfId="6386"/>
    <cellStyle name="k_組織架~1_人资组织图_2003年度公司年度计划表单格式_2003年公司年度计划表单格式_2003ABP1203_28_复件 6月C类报表" xfId="4496"/>
    <cellStyle name="k_組織架~1_人资组织图_2003年度公司年度计划表单格式_2003年公司年度计划表单格式_2003ABP1203_7月C类报表(数值版）" xfId="1304"/>
    <cellStyle name="k_組織架~1_人资组织图_2003年度公司年度计划表单格式_2003年公司年度计划表单格式_2003ABP1203_8月C类报表（数值版）" xfId="6387"/>
    <cellStyle name="k_組織架~1_人资组织图_2003年度公司年度计划表单格式_2003年公司年度计划表单格式_2003ABP1203_9月C类报表(数值版）" xfId="6389"/>
    <cellStyle name="k_組織架~1_人资组织图_2003年度公司年度计划表单格式_2003年公司年度计划表单格式_2003ABP1203_kathy28页" xfId="6390"/>
    <cellStyle name="k_組織架~1_人资组织图_2003年度公司年度计划表单格式_2003年公司年度计划表单格式_2003ABP1203_kathy28页_7月C类报表(数值版）" xfId="6391"/>
    <cellStyle name="k_組織架~1_人资组织图_2003年度公司年度计划表单格式_2003年公司年度计划表单格式_2003ABP1203_kathy28页_8月C类报表（数值版）" xfId="6394"/>
    <cellStyle name="k_組織架~1_人资组织图_2003年度公司年度计划表单格式_2003年公司年度计划表单格式_2003ABP1203_kathy28页_9月C类报表(数值版）" xfId="6395"/>
    <cellStyle name="k_組織架~1_人资组织图_2003年度公司年度计划表单格式_2003年公司年度计划表单格式_2003ABP1203_kathy28页_复件 6月C类报表" xfId="6396"/>
    <cellStyle name="k_組織架~1_人资组织图_2003年度公司年度计划表单格式_2003年公司年度计划表单格式_2003ABP1203_复件 6月C类报表" xfId="6397"/>
    <cellStyle name="k_組織架~1_人资组织图_2003年度公司年度计划表单格式_2003年公司年度计划表单格式_2003ABP1204" xfId="2840"/>
    <cellStyle name="k_組織架~1_人资组织图_2003年度公司年度计划表单格式_2003年公司年度计划表单格式_2003ABP1204_22-34" xfId="6398"/>
    <cellStyle name="k_組織架~1_人资组织图_2003年度公司年度计划表单格式_2003年公司年度计划表单格式_2003ABP1204_22-34_7月C类报表(数值版）" xfId="6399"/>
    <cellStyle name="k_組織架~1_人资组织图_2003年度公司年度计划表单格式_2003年公司年度计划表单格式_2003ABP1204_22-34_8月C类报表（数值版）" xfId="6400"/>
    <cellStyle name="k_組織架~1_人资组织图_2003年度公司年度计划表单格式_2003年公司年度计划表单格式_2003ABP1204_22-34_9月C类报表(数值版）" xfId="5405"/>
    <cellStyle name="k_組織架~1_人资组织图_2003年度公司年度计划表单格式_2003年公司年度计划表单格式_2003ABP1204_22-34_复件 6月C类报表" xfId="4983"/>
    <cellStyle name="k_組織架~1_人资组织图_2003年度公司年度计划表单格式_2003年公司年度计划表单格式_2003ABP1204_7月C类报表(数值版）" xfId="4991"/>
    <cellStyle name="k_組織架~1_人资组织图_2003年度公司年度计划表单格式_2003年公司年度计划表单格式_2003ABP1204_8月C类报表（数值版）" xfId="673"/>
    <cellStyle name="k_組織架~1_人资组织图_2003年度公司年度计划表单格式_2003年公司年度计划表单格式_2003ABP1204_9月C类报表(数值版）" xfId="6401"/>
    <cellStyle name="k_組織架~1_人资组织图_2003年度公司年度计划表单格式_2003年公司年度计划表单格式_2003ABP1204_复件 6月C类报表" xfId="4476"/>
    <cellStyle name="k_組織架~1_人资组织图_2003年度公司年度计划表单格式_2003年公司年度计划表单格式_2003报告康果汁" xfId="6402"/>
    <cellStyle name="k_組織架~1_人资组织图_2003年度公司年度计划表单格式_2003年公司年度计划表单格式_2003报告康果汁_22-34" xfId="4765"/>
    <cellStyle name="k_組織架~1_人资组织图_2003年度公司年度计划表单格式_2003年公司年度计划表单格式_2003报告康果汁_22-34_7月C类报表(数值版）" xfId="6403"/>
    <cellStyle name="k_組織架~1_人资组织图_2003年度公司年度计划表单格式_2003年公司年度计划表单格式_2003报告康果汁_22-34_8月C类报表（数值版）" xfId="5232"/>
    <cellStyle name="k_組織架~1_人资组织图_2003年度公司年度计划表单格式_2003年公司年度计划表单格式_2003报告康果汁_22-34_9月C类报表(数值版）" xfId="4405"/>
    <cellStyle name="k_組織架~1_人资组织图_2003年度公司年度计划表单格式_2003年公司年度计划表单格式_2003报告康果汁_22-34_复件 6月C类报表" xfId="6040"/>
    <cellStyle name="k_組織架~1_人资组织图_2003年度公司年度计划表单格式_2003年公司年度计划表单格式_2003报告康果汁_7月C类报表(数值版）" xfId="6405"/>
    <cellStyle name="k_組織架~1_人资组织图_2003年度公司年度计划表单格式_2003年公司年度计划表单格式_2003报告康果汁_8月C类报表（数值版）" xfId="6406"/>
    <cellStyle name="k_組織架~1_人资组织图_2003年度公司年度计划表单格式_2003年公司年度计划表单格式_2003报告康果汁_9月C类报表(数值版）" xfId="954"/>
    <cellStyle name="k_組織架~1_人资组织图_2003年度公司年度计划表单格式_2003年公司年度计划表单格式_2003报告康果汁_复件 6月C类报表" xfId="6407"/>
    <cellStyle name="k_組織架~1_人资组织图_2003年度公司年度计划表单格式_2003年公司年度计划表单格式_22-34" xfId="6408"/>
    <cellStyle name="k_組織架~1_人资组织图_2003年度公司年度计划表单格式_2003年公司年度计划表单格式_22-34_7月C类报表(数值版）" xfId="6409"/>
    <cellStyle name="k_組織架~1_人资组织图_2003年度公司年度计划表单格式_2003年公司年度计划表单格式_22-34_8月C类报表（数值版）" xfId="6410"/>
    <cellStyle name="k_組織架~1_人资组织图_2003年度公司年度计划表单格式_2003年公司年度计划表单格式_22-34_9月C类报表(数值版）" xfId="6347"/>
    <cellStyle name="k_組織架~1_人资组织图_2003年度公司年度计划表单格式_2003年公司年度计划表单格式_22-34_复件 6月C类报表" xfId="4605"/>
    <cellStyle name="k_組織架~1_人资组织图_2003年度公司年度计划表单格式_2003年公司年度计划表单格式_7月C类报表(数值版）" xfId="5477"/>
    <cellStyle name="k_組織架~1_人资组织图_2003年度公司年度计划表单格式_2003年公司年度计划表单格式_8月C类报表（数值版）" xfId="5125"/>
    <cellStyle name="k_組織架~1_人资组织图_2003年度公司年度计划表单格式_2003年公司年度计划表单格式_9月C类报表(数值版）" xfId="6411"/>
    <cellStyle name="k_組織架~1_人资组织图_2003年度公司年度计划表单格式_2003年公司年度计划表单格式_Abp生茶" xfId="6412"/>
    <cellStyle name="k_組織架~1_人资组织图_2003年度公司年度计划表单格式_2003年公司年度计划表单格式_Abp生茶_22-34" xfId="6413"/>
    <cellStyle name="k_組織架~1_人资组织图_2003年度公司年度计划表单格式_2003年公司年度计划表单格式_Abp生茶_22-34_7月C类报表(数值版）" xfId="6414"/>
    <cellStyle name="k_組織架~1_人资组织图_2003年度公司年度计划表单格式_2003年公司年度计划表单格式_Abp生茶_22-34_8月C类报表（数值版）" xfId="6202"/>
    <cellStyle name="k_組織架~1_人资组织图_2003年度公司年度计划表单格式_2003年公司年度计划表单格式_Abp生茶_22-34_9月C类报表(数值版）" xfId="6415"/>
    <cellStyle name="k_組織架~1_人资组织图_2003年度公司年度计划表单格式_2003年公司年度计划表单格式_Abp生茶_22-34_复件 6月C类报表" xfId="1384"/>
    <cellStyle name="k_組織架~1_人资组织图_2003年度公司年度计划表单格式_2003年公司年度计划表单格式_Abp生茶_7月C类报表(数值版）" xfId="6416"/>
    <cellStyle name="k_組織架~1_人资组织图_2003年度公司年度计划表单格式_2003年公司年度计划表单格式_Abp生茶_8月C类报表（数值版）" xfId="6419"/>
    <cellStyle name="k_組織架~1_人资组织图_2003年度公司年度计划表单格式_2003年公司年度计划表单格式_Abp生茶_9月C类报表(数值版）" xfId="4932"/>
    <cellStyle name="k_組織架~1_人资组织图_2003年度公司年度计划表单格式_2003年公司年度计划表单格式_Abp生茶_复件 6月C类报表" xfId="6420"/>
    <cellStyle name="k_組織架~1_人资组织图_2003年度公司年度计划表单格式_2003年公司年度计划表单格式_Amy-2" xfId="6421"/>
    <cellStyle name="k_組織架~1_人资组织图_2003年度公司年度计划表单格式_2003年公司年度计划表单格式_Amy-2_22-34" xfId="5611"/>
    <cellStyle name="k_組織架~1_人资组织图_2003年度公司年度计划表单格式_2003年公司年度计划表单格式_Amy-2_22-34_7月C类报表(数值版）" xfId="2787"/>
    <cellStyle name="k_組織架~1_人资组织图_2003年度公司年度计划表单格式_2003年公司年度计划表单格式_Amy-2_22-34_8月C类报表（数值版）" xfId="6422"/>
    <cellStyle name="k_組織架~1_人资组织图_2003年度公司年度计划表单格式_2003年公司年度计划表单格式_Amy-2_22-34_9月C类报表(数值版）" xfId="6423"/>
    <cellStyle name="k_組織架~1_人资组织图_2003年度公司年度计划表单格式_2003年公司年度计划表单格式_Amy-2_22-34_复件 6月C类报表" xfId="3410"/>
    <cellStyle name="k_組織架~1_人资组织图_2003年度公司年度计划表单格式_2003年公司年度计划表单格式_Amy-2_7月C类报表(数值版）" xfId="6424"/>
    <cellStyle name="k_組織架~1_人资组织图_2003年度公司年度计划表单格式_2003年公司年度计划表单格式_Amy-2_8月C类报表（数值版）" xfId="370"/>
    <cellStyle name="k_組織架~1_人资组织图_2003年度公司年度计划表单格式_2003年公司年度计划表单格式_Amy-2_9月C类报表(数值版）" xfId="283"/>
    <cellStyle name="k_組織架~1_人资组织图_2003年度公司年度计划表单格式_2003年公司年度计划表单格式_Amy-2_复件 6月C类报表" xfId="6425"/>
    <cellStyle name="k_組織架~1_人资组织图_2003年度公司年度计划表单格式_2003年公司年度计划表单格式_复件 6月C类报表" xfId="6426"/>
    <cellStyle name="k_組織架~1_人资组织图_2003年度公司年度计划表单格式_28" xfId="1530"/>
    <cellStyle name="k_組織架~1_人资组织图_2003年度公司年度计划表单格式_28_22-34" xfId="6428"/>
    <cellStyle name="k_組織架~1_人资组织图_2003年度公司年度计划表单格式_28_22-34_7月C类报表(数值版）" xfId="6429"/>
    <cellStyle name="k_組織架~1_人资组织图_2003年度公司年度计划表单格式_28_22-34_8月C类报表（数值版）" xfId="6430"/>
    <cellStyle name="k_組織架~1_人资组织图_2003年度公司年度计划表单格式_28_22-34_9月C类报表(数值版）" xfId="6431"/>
    <cellStyle name="k_組織架~1_人资组织图_2003年度公司年度计划表单格式_28_22-34_复件 6月C类报表" xfId="6433"/>
    <cellStyle name="k_組織架~1_人资组织图_2003年度公司年度计划表单格式_28_7月C类报表(数值版）" xfId="4196"/>
    <cellStyle name="k_組織架~1_人资组织图_2003年度公司年度计划表单格式_28_8月C类报表（数值版）" xfId="3273"/>
    <cellStyle name="k_組織架~1_人资组织图_2003年度公司年度计划表单格式_28_9月C类报表(数值版）" xfId="3703"/>
    <cellStyle name="k_組織架~1_人资组织图_2003年度公司年度计划表单格式_28_复件 6月C类报表" xfId="5100"/>
    <cellStyle name="k_組織架~1_人资组织图_2003年度公司年度计划表单格式_4月编现与离职报表" xfId="5786"/>
    <cellStyle name="k_組織架~1_人资组织图_2003年度公司年度计划表单格式_4月编现与离职报表 2" xfId="799"/>
    <cellStyle name="k_組織架~1_人资组织图_2003年度公司年度计划表单格式_4月编现与离职报表 2 2" xfId="4668"/>
    <cellStyle name="k_組織架~1_人资组织图_2003年度公司年度计划表单格式_4月编现与离职报表_工作总结及计划" xfId="1277"/>
    <cellStyle name="k_組織架~1_人资组织图_2003年度公司年度计划表单格式_4月编现与离职报表_工作总结及计划 2" xfId="6434"/>
    <cellStyle name="k_組織架~1_人资组织图_2003年度公司年度计划表单格式_4月编现与离职报表_工作总结及计划 2 2" xfId="6435"/>
    <cellStyle name="k_組織架~1_人资组织图_2003年度公司年度计划表单格式_7月C类报表(数值版）" xfId="6436"/>
    <cellStyle name="k_組織架~1_人资组织图_2003年度公司年度计划表单格式_8月C类报表（数值版）" xfId="6437"/>
    <cellStyle name="k_組織架~1_人资组织图_2003年度公司年度计划表单格式_9月C类报表(数值版）" xfId="75"/>
    <cellStyle name="k_組織架~1_人资组织图_2003年度公司年度计划表单格式_AP费用（各部比例）" xfId="5326"/>
    <cellStyle name="k_組織架~1_人资组织图_2003年度公司年度计划表单格式_AP费用（各部比例）_青岛顶津数量金额表23.2.10管报" xfId="6438"/>
    <cellStyle name="k_組織架~1_人资组织图_2003年度公司年度计划表单格式_AP费用（各部比例）_青岛顶津数量金额表23.2.10管报_复件 (2) 2003青岛顶津产品别预算" xfId="2021"/>
    <cellStyle name="k_組織架~1_人资组织图_2003年度公司年度计划表单格式_AP费用（各部比例）_青岛顶津数量金额表23.2.10管报_复件 青岛顶津数量金额表23.2.13管报修改" xfId="1838"/>
    <cellStyle name="k_組織架~1_人资组织图_2003年度公司年度计划表单格式_AP费用（各部比例）_青岛顶津数量金额表23.2.10管报_青岛顶津数量金额表23.2.10管报" xfId="6439"/>
    <cellStyle name="k_組織架~1_人资组织图_2003年度公司年度计划表单格式_AP费用（各部比例）_青岛顶津数量金额表23.2.10管报_青顶销售表23.2管报" xfId="445"/>
    <cellStyle name="k_組織架~1_人资组织图_2003年度公司年度计划表单格式_AP费用（各部比例）_青岛顶津数量金额表23.2.10管报_青顶销售表23.2管报1" xfId="6440"/>
    <cellStyle name="k_組織架~1_人资组织图_2003年度公司年度计划表单格式_AP费用（各部比例）_青岛顶津数量金额表23.2.10管报修改" xfId="6441"/>
    <cellStyle name="k_組織架~1_人资组织图_2003年度公司年度计划表单格式_AP费用（各部比例）_青岛顶津数量金额表23.2.10管报修改_复件 青岛顶津数量金额表23.2.13管报修改" xfId="6443"/>
    <cellStyle name="k_組織架~1_人资组织图_2003年度公司年度计划表单格式_AP费用（各部比例）_青岛顶津数量金额表23.2.10管报修改_青顶销售表23.2管报" xfId="4808"/>
    <cellStyle name="k_組織架~1_人资组织图_2003年度公司年度计划表单格式_AP费用（各部比例）_青岛顶津数量金额表23.2.10管报修改_青顶销售表23.2管报1" xfId="1260"/>
    <cellStyle name="k_組織架~1_人资组织图_2003年度公司年度计划表单格式_kathy28页" xfId="5430"/>
    <cellStyle name="k_組織架~1_人资组织图_2003年度公司年度计划表单格式_kathy28页_7月C类报表(数值版）" xfId="4385"/>
    <cellStyle name="k_組織架~1_人资组织图_2003年度公司年度计划表单格式_kathy28页_8月C类报表（数值版）" xfId="6444"/>
    <cellStyle name="k_組織架~1_人资组织图_2003年度公司年度计划表单格式_kathy28页_9月C类报表(数值版）" xfId="6445"/>
    <cellStyle name="k_組織架~1_人资组织图_2003年度公司年度计划表单格式_kathy28页_复件 6月C类报表" xfId="6447"/>
    <cellStyle name="k_組織架~1_人资组织图_2003年度公司年度计划表单格式_编现-学历-年龄-年资-离职" xfId="6448"/>
    <cellStyle name="k_組織架~1_人资组织图_2003年度公司年度计划表单格式_编现-学历-年龄-年资-离职 2" xfId="6450"/>
    <cellStyle name="k_組織架~1_人资组织图_2003年度公司年度计划表单格式_编现-学历-年龄-年资-离职 2 2" xfId="2384"/>
    <cellStyle name="k_組織架~1_人资组织图_2003年度公司年度计划表单格式_编现-学历-年龄-年资-离职_工作总结及计划" xfId="6451"/>
    <cellStyle name="k_組織架~1_人资组织图_2003年度公司年度计划表单格式_编现-学历-年龄-年资-离职_工作总结及计划 2" xfId="6452"/>
    <cellStyle name="k_組織架~1_人资组织图_2003年度公司年度计划表单格式_编现-学历-年龄-年资-离职_工作总结及计划 2 2" xfId="2767"/>
    <cellStyle name="k_組織架~1_人资组织图_2003年度公司年度计划表单格式_编现-学历-年龄-年资-离职_管理月报200303" xfId="6453"/>
    <cellStyle name="k_組織架~1_人资组织图_2003年度公司年度计划表单格式_编现-学历-年龄-年资-离职_管理月报200303 2" xfId="3702"/>
    <cellStyle name="k_組織架~1_人资组织图_2003年度公司年度计划表单格式_编现-学历-年龄-年资-离职_管理月报200303 2 2" xfId="6455"/>
    <cellStyle name="k_組織架~1_人资组织图_2003年度公司年度计划表单格式_编现-学历-年龄-年资-离职_管理月报200303_4月编现与离职报表" xfId="4198"/>
    <cellStyle name="k_組織架~1_人资组织图_2003年度公司年度计划表单格式_编现-学历-年龄-年资-离职_管理月报200303_4月编现与离职报表 2" xfId="6456"/>
    <cellStyle name="k_組織架~1_人资组织图_2003年度公司年度计划表单格式_编现-学历-年龄-年资-离职_管理月报200303_4月编现与离职报表 2 2" xfId="6457"/>
    <cellStyle name="k_組織架~1_人资组织图_2003年度公司年度计划表单格式_编现-学历-年龄-年资-离职_管理月报200303_4月编现与离职报表_工作总结及计划" xfId="6458"/>
    <cellStyle name="k_組織架~1_人资组织图_2003年度公司年度计划表单格式_编现-学历-年龄-年资-离职_管理月报200303_4月编现与离职报表_工作总结及计划 2" xfId="3072"/>
    <cellStyle name="k_組織架~1_人资组织图_2003年度公司年度计划表单格式_编现-学历-年龄-年资-离职_管理月报200303_4月编现与离职报表_工作总结及计划 2 2" xfId="3075"/>
    <cellStyle name="k_組織架~1_人资组织图_2003年度公司年度计划表单格式_编现-学历-年龄-年资-离职_管理月报200303_工作总结及计划" xfId="6459"/>
    <cellStyle name="k_組織架~1_人资组织图_2003年度公司年度计划表单格式_编现-学历-年龄-年资-离职_管理月报200303_工作总结及计划 2" xfId="6460"/>
    <cellStyle name="k_組織架~1_人资组织图_2003年度公司年度计划表单格式_编现-学历-年龄-年资-离职_管理月报200303_工作总结及计划 2 2" xfId="6461"/>
    <cellStyle name="k_組織架~1_人资组织图_2003年度公司年度计划表单格式_编现-学历-年龄-年资-离职_管理月报200303_管理月报200303" xfId="6462"/>
    <cellStyle name="k_組織架~1_人资组织图_2003年度公司年度计划表单格式_编现-学历-年龄-年资-离职_管理月报200303_管理月报200303 2" xfId="6463"/>
    <cellStyle name="k_組織架~1_人资组织图_2003年度公司年度计划表单格式_编现-学历-年龄-年资-离职_管理月报200303_管理月报200303 2 2" xfId="6465"/>
    <cellStyle name="k_組織架~1_人资组织图_2003年度公司年度计划表单格式_编现-学历-年龄-年资-离职_管理月报200303_管理月报200303_工作总结及计划" xfId="6466"/>
    <cellStyle name="k_組織架~1_人资组织图_2003年度公司年度计划表单格式_编现-学历-年龄-年资-离职_管理月报200303_管理月报200303_工作总结及计划 2" xfId="4980"/>
    <cellStyle name="k_組織架~1_人资组织图_2003年度公司年度计划表单格式_编现-学历-年龄-年资-离职_管理月报200303_管理月报200303_工作总结及计划 2 2" xfId="3860"/>
    <cellStyle name="k_組織架~1_人资组织图_2003年度公司年度计划表单格式_编现-学历-年龄-年资-离职_管理月报200303_管理月报2003031" xfId="6467"/>
    <cellStyle name="k_組織架~1_人资组织图_2003年度公司年度计划表单格式_编现-学历-年龄-年资-离职_管理月报200303_管理月报2003031 2" xfId="4562"/>
    <cellStyle name="k_組織架~1_人资组织图_2003年度公司年度计划表单格式_编现-学历-年龄-年资-离职_管理月报200303_管理月报2003031 2 2" xfId="6469"/>
    <cellStyle name="k_組織架~1_人资组织图_2003年度公司年度计划表单格式_编现-学历-年龄-年资-离职_管理月报200303_管理月报2003031_工作总结及计划" xfId="6471"/>
    <cellStyle name="k_組織架~1_人资组织图_2003年度公司年度计划表单格式_编现-学历-年龄-年资-离职_管理月报200303_管理月报2003031_工作总结及计划 2" xfId="1776"/>
    <cellStyle name="k_組織架~1_人资组织图_2003年度公司年度计划表单格式_编现-学历-年龄-年资-离职_管理月报200303_管理月报2003031_工作总结及计划 2 2" xfId="6473"/>
    <cellStyle name="k_組織架~1_人资组织图_2003年度公司年度计划表单格式_冰茶2003 BUDGET FORMAT（修正）.xls 图表 2" xfId="6474"/>
    <cellStyle name="k_組織架~1_人资组织图_2003年度公司年度计划表单格式_冰茶2003 BUDGET FORMAT（修正）.xls 图表 2_22-34" xfId="2490"/>
    <cellStyle name="k_組織架~1_人资组织图_2003年度公司年度计划表单格式_冰茶2003 BUDGET FORMAT（修正）.xls 图表 2_22-34_7月C类报表(数值版）" xfId="6475"/>
    <cellStyle name="k_組織架~1_人资组织图_2003年度公司年度计划表单格式_冰茶2003 BUDGET FORMAT（修正）.xls 图表 2_22-34_8月C类报表（数值版）" xfId="6476"/>
    <cellStyle name="k_組織架~1_人资组织图_2003年度公司年度计划表单格式_冰茶2003 BUDGET FORMAT（修正）.xls 图表 2_22-34_9月C类报表(数值版）" xfId="6478"/>
    <cellStyle name="k_組織架~1_人资组织图_2003年度公司年度计划表单格式_冰茶2003 BUDGET FORMAT（修正）.xls 图表 2_22-34_复件 6月C类报表" xfId="145"/>
    <cellStyle name="k_組織架~1_人资组织图_2003年度公司年度计划表单格式_冰茶2003 BUDGET FORMAT（修正）.xls 图表 2_7月C类报表(数值版）" xfId="6479"/>
    <cellStyle name="k_組織架~1_人资组织图_2003年度公司年度计划表单格式_冰茶2003 BUDGET FORMAT（修正）.xls 图表 2_8月C类报表（数值版）" xfId="2794"/>
    <cellStyle name="k_組織架~1_人资组织图_2003年度公司年度计划表单格式_冰茶2003 BUDGET FORMAT（修正）.xls 图表 2_9月C类报表(数值版）" xfId="983"/>
    <cellStyle name="k_組織架~1_人资组织图_2003年度公司年度计划表单格式_冰茶2003 BUDGET FORMAT（修正）.xls 图表 2_复件 6月C类报表" xfId="6481"/>
    <cellStyle name="k_組織架~1_人资组织图_2003年度公司年度计划表单格式_冰系列" xfId="6483"/>
    <cellStyle name="k_組織架~1_人资组织图_2003年度公司年度计划表单格式_冰系列_1" xfId="6484"/>
    <cellStyle name="k_組織架~1_人资组织图_2003年度公司年度计划表单格式_冰系列_1_青岛顶津数量金额表23.2.10管报" xfId="6485"/>
    <cellStyle name="k_組織架~1_人资组织图_2003年度公司年度计划表单格式_冰系列_1_青岛顶津数量金额表23.2.10管报_复件 (2) 2003青岛顶津产品别预算" xfId="6487"/>
    <cellStyle name="k_組織架~1_人资组织图_2003年度公司年度计划表单格式_冰系列_1_青岛顶津数量金额表23.2.10管报_复件 青岛顶津数量金额表23.2.13管报修改" xfId="6488"/>
    <cellStyle name="k_組織架~1_人资组织图_2003年度公司年度计划表单格式_冰系列_1_青岛顶津数量金额表23.2.10管报_青岛顶津数量金额表23.2.10管报" xfId="6489"/>
    <cellStyle name="k_組織架~1_人资组织图_2003年度公司年度计划表单格式_冰系列_1_青岛顶津数量金额表23.2.10管报_青顶销售表23.2管报" xfId="2873"/>
    <cellStyle name="k_組織架~1_人资组织图_2003年度公司年度计划表单格式_冰系列_1_青岛顶津数量金额表23.2.10管报_青顶销售表23.2管报1" xfId="6492"/>
    <cellStyle name="k_組織架~1_人资组织图_2003年度公司年度计划表单格式_冰系列_1_青岛顶津数量金额表23.2.10管报修改" xfId="4886"/>
    <cellStyle name="k_組織架~1_人资组织图_2003年度公司年度计划表单格式_冰系列_1_青岛顶津数量金额表23.2.10管报修改_复件 青岛顶津数量金额表23.2.13管报修改" xfId="6493"/>
    <cellStyle name="k_組織架~1_人资组织图_2003年度公司年度计划表单格式_冰系列_1_青岛顶津数量金额表23.2.10管报修改_青顶销售表23.2管报" xfId="6494"/>
    <cellStyle name="k_組織架~1_人资组织图_2003年度公司年度计划表单格式_冰系列_1_青岛顶津数量金额表23.2.10管报修改_青顶销售表23.2管报1" xfId="6495"/>
    <cellStyle name="k_組織架~1_人资组织图_2003年度公司年度计划表单格式_冰系列_1_事业群报表" xfId="6497"/>
    <cellStyle name="k_組織架~1_人资组织图_2003年度公司年度计划表单格式_冰系列_1_事业群报表_青岛顶津数量金额表23.2.10管报" xfId="2740"/>
    <cellStyle name="k_組織架~1_人资组织图_2003年度公司年度计划表单格式_冰系列_1_事业群报表_青岛顶津数量金额表23.2.10管报_复件 (2) 2003青岛顶津产品别预算" xfId="5446"/>
    <cellStyle name="k_組織架~1_人资组织图_2003年度公司年度计划表单格式_冰系列_1_事业群报表_青岛顶津数量金额表23.2.10管报_复件 青岛顶津数量金额表23.2.13管报修改" xfId="3122"/>
    <cellStyle name="k_組織架~1_人资组织图_2003年度公司年度计划表单格式_冰系列_1_事业群报表_青岛顶津数量金额表23.2.10管报_青岛顶津数量金额表23.2.10管报" xfId="6498"/>
    <cellStyle name="k_組織架~1_人资组织图_2003年度公司年度计划表单格式_冰系列_1_事业群报表_青岛顶津数量金额表23.2.10管报_青顶销售表23.2管报" xfId="6432"/>
    <cellStyle name="k_組織架~1_人资组织图_2003年度公司年度计划表单格式_冰系列_1_事业群报表_青岛顶津数量金额表23.2.10管报_青顶销售表23.2管报1" xfId="6500"/>
    <cellStyle name="k_組織架~1_人资组织图_2003年度公司年度计划表单格式_冰系列_1_事业群报表_青岛顶津数量金额表23.2.10管报修改" xfId="1500"/>
    <cellStyle name="k_組織架~1_人资组织图_2003年度公司年度计划表单格式_冰系列_1_事业群报表_青岛顶津数量金额表23.2.10管报修改_复件 青岛顶津数量金额表23.2.13管报修改" xfId="3839"/>
    <cellStyle name="k_組織架~1_人资组织图_2003年度公司年度计划表单格式_冰系列_1_事业群报表_青岛顶津数量金额表23.2.10管报修改_青顶销售表23.2管报" xfId="3432"/>
    <cellStyle name="k_組織架~1_人资组织图_2003年度公司年度计划表单格式_冰系列_1_事业群报表_青岛顶津数量金额表23.2.10管报修改_青顶销售表23.2管报1" xfId="813"/>
    <cellStyle name="k_組織架~1_人资组织图_2003年度公司年度计划表单格式_冰系列_冰系列" xfId="6502"/>
    <cellStyle name="k_組織架~1_人资组织图_2003年度公司年度计划表单格式_冰系列_冰系列_青岛顶津数量金额表23.2.10管报" xfId="6334"/>
    <cellStyle name="k_組織架~1_人资组织图_2003年度公司年度计划表单格式_冰系列_冰系列_青岛顶津数量金额表23.2.10管报_复件 (2) 2003青岛顶津产品别预算" xfId="6503"/>
    <cellStyle name="k_組織架~1_人资组织图_2003年度公司年度计划表单格式_冰系列_冰系列_青岛顶津数量金额表23.2.10管报_复件 青岛顶津数量金额表23.2.13管报修改" xfId="6504"/>
    <cellStyle name="k_組織架~1_人资组织图_2003年度公司年度计划表单格式_冰系列_冰系列_青岛顶津数量金额表23.2.10管报_青岛顶津数量金额表23.2.10管报" xfId="3631"/>
    <cellStyle name="k_組織架~1_人资组织图_2003年度公司年度计划表单格式_冰系列_冰系列_青岛顶津数量金额表23.2.10管报_青顶销售表23.2管报" xfId="6505"/>
    <cellStyle name="k_組織架~1_人资组织图_2003年度公司年度计划表单格式_冰系列_冰系列_青岛顶津数量金额表23.2.10管报_青顶销售表23.2管报1" xfId="417"/>
    <cellStyle name="k_組織架~1_人资组织图_2003年度公司年度计划表单格式_冰系列_冰系列_青岛顶津数量金额表23.2.10管报修改" xfId="4457"/>
    <cellStyle name="k_組織架~1_人资组织图_2003年度公司年度计划表单格式_冰系列_冰系列_青岛顶津数量金额表23.2.10管报修改_复件 青岛顶津数量金额表23.2.13管报修改" xfId="3982"/>
    <cellStyle name="k_組織架~1_人资组织图_2003年度公司年度计划表单格式_冰系列_冰系列_青岛顶津数量金额表23.2.10管报修改_青顶销售表23.2管报" xfId="6506"/>
    <cellStyle name="k_組織架~1_人资组织图_2003年度公司年度计划表单格式_冰系列_冰系列_青岛顶津数量金额表23.2.10管报修改_青顶销售表23.2管报1" xfId="6507"/>
    <cellStyle name="k_組織架~1_人资组织图_2003年度公司年度计划表单格式_冰系列_冰系列_事业群报表" xfId="6509"/>
    <cellStyle name="k_組織架~1_人资组织图_2003年度公司年度计划表单格式_冰系列_冰系列_事业群报表_青岛顶津数量金额表23.2.10管报" xfId="6511"/>
    <cellStyle name="k_組織架~1_人资组织图_2003年度公司年度计划表单格式_冰系列_冰系列_事业群报表_青岛顶津数量金额表23.2.10管报_复件 (2) 2003青岛顶津产品别预算" xfId="3138"/>
    <cellStyle name="k_組織架~1_人资组织图_2003年度公司年度计划表单格式_冰系列_冰系列_事业群报表_青岛顶津数量金额表23.2.10管报_复件 青岛顶津数量金额表23.2.13管报修改" xfId="6328"/>
    <cellStyle name="k_組織架~1_人资组织图_2003年度公司年度计划表单格式_冰系列_冰系列_事业群报表_青岛顶津数量金额表23.2.10管报_青岛顶津数量金额表23.2.10管报" xfId="6512"/>
    <cellStyle name="k_組織架~1_人资组织图_2003年度公司年度计划表单格式_冰系列_冰系列_事业群报表_青岛顶津数量金额表23.2.10管报_青顶销售表23.2管报" xfId="1531"/>
    <cellStyle name="k_組織架~1_人资组织图_2003年度公司年度计划表单格式_冰系列_冰系列_事业群报表_青岛顶津数量金额表23.2.10管报_青顶销售表23.2管报1" xfId="2470"/>
    <cellStyle name="k_組織架~1_人资组织图_2003年度公司年度计划表单格式_冰系列_冰系列_事业群报表_青岛顶津数量金额表23.2.10管报修改" xfId="6513"/>
    <cellStyle name="k_組織架~1_人资组织图_2003年度公司年度计划表单格式_冰系列_冰系列_事业群报表_青岛顶津数量金额表23.2.10管报修改_复件 青岛顶津数量金额表23.2.13管报修改" xfId="6514"/>
    <cellStyle name="k_組織架~1_人资组织图_2003年度公司年度计划表单格式_冰系列_冰系列_事业群报表_青岛顶津数量金额表23.2.10管报修改_青顶销售表23.2管报" xfId="5339"/>
    <cellStyle name="k_組織架~1_人资组织图_2003年度公司年度计划表单格式_冰系列_冰系列_事业群报表_青岛顶津数量金额表23.2.10管报修改_青顶销售表23.2管报1" xfId="3153"/>
    <cellStyle name="k_組織架~1_人资组织图_2003年度公司年度计划表单格式_冰系列_茶加生茶系列" xfId="3963"/>
    <cellStyle name="k_組織架~1_人资组织图_2003年度公司年度计划表单格式_冰系列_茶加生茶系列_青岛顶津数量金额表23.2.10管报" xfId="5991"/>
    <cellStyle name="k_組織架~1_人资组织图_2003年度公司年度计划表单格式_冰系列_茶加生茶系列_青岛顶津数量金额表23.2.10管报_复件 (2) 2003青岛顶津产品别预算" xfId="543"/>
    <cellStyle name="k_組織架~1_人资组织图_2003年度公司年度计划表单格式_冰系列_茶加生茶系列_青岛顶津数量金额表23.2.10管报_复件 青岛顶津数量金额表23.2.13管报修改" xfId="6417"/>
    <cellStyle name="k_組織架~1_人资组织图_2003年度公司年度计划表单格式_冰系列_茶加生茶系列_青岛顶津数量金额表23.2.10管报_青岛顶津数量金额表23.2.10管报" xfId="6515"/>
    <cellStyle name="k_組織架~1_人资组织图_2003年度公司年度计划表单格式_冰系列_茶加生茶系列_青岛顶津数量金额表23.2.10管报_青顶销售表23.2管报" xfId="6516"/>
    <cellStyle name="k_組織架~1_人资组织图_2003年度公司年度计划表单格式_冰系列_茶加生茶系列_青岛顶津数量金额表23.2.10管报_青顶销售表23.2管报1" xfId="499"/>
    <cellStyle name="k_組織架~1_人资组织图_2003年度公司年度计划表单格式_冰系列_茶加生茶系列_青岛顶津数量金额表23.2.10管报修改" xfId="5812"/>
    <cellStyle name="k_組織架~1_人资组织图_2003年度公司年度计划表单格式_冰系列_茶加生茶系列_青岛顶津数量金额表23.2.10管报修改_复件 青岛顶津数量金额表23.2.13管报修改" xfId="6517"/>
    <cellStyle name="k_組織架~1_人资组织图_2003年度公司年度计划表单格式_冰系列_茶加生茶系列_青岛顶津数量金额表23.2.10管报修改_青顶销售表23.2管报" xfId="5724"/>
    <cellStyle name="k_組織架~1_人资组织图_2003年度公司年度计划表单格式_冰系列_茶加生茶系列_青岛顶津数量金额表23.2.10管报修改_青顶销售表23.2管报1" xfId="101"/>
    <cellStyle name="k_組織架~1_人资组织图_2003年度公司年度计划表单格式_冰系列_茶加生茶系列_事业群报表" xfId="5853"/>
    <cellStyle name="k_組織架~1_人资组织图_2003年度公司年度计划表单格式_冰系列_茶加生茶系列_事业群报表_青岛顶津数量金额表23.2.10管报" xfId="6519"/>
    <cellStyle name="k_組織架~1_人资组织图_2003年度公司年度计划表单格式_冰系列_茶加生茶系列_事业群报表_青岛顶津数量金额表23.2.10管报_复件 (2) 2003青岛顶津产品别预算" xfId="6520"/>
    <cellStyle name="k_組織架~1_人资组织图_2003年度公司年度计划表单格式_冰系列_茶加生茶系列_事业群报表_青岛顶津数量金额表23.2.10管报_复件 青岛顶津数量金额表23.2.13管报修改" xfId="6361"/>
    <cellStyle name="k_組織架~1_人资组织图_2003年度公司年度计划表单格式_冰系列_茶加生茶系列_事业群报表_青岛顶津数量金额表23.2.10管报_青岛顶津数量金额表23.2.10管报" xfId="248"/>
    <cellStyle name="k_組織架~1_人资组织图_2003年度公司年度计划表单格式_冰系列_茶加生茶系列_事业群报表_青岛顶津数量金额表23.2.10管报_青顶销售表23.2管报" xfId="6522"/>
    <cellStyle name="k_組織架~1_人资组织图_2003年度公司年度计划表单格式_冰系列_茶加生茶系列_事业群报表_青岛顶津数量金额表23.2.10管报_青顶销售表23.2管报1" xfId="6239"/>
    <cellStyle name="k_組織架~1_人资组织图_2003年度公司年度计划表单格式_冰系列_茶加生茶系列_事业群报表_青岛顶津数量金额表23.2.10管报修改" xfId="6392"/>
    <cellStyle name="k_組織架~1_人资组织图_2003年度公司年度计划表单格式_冰系列_茶加生茶系列_事业群报表_青岛顶津数量金额表23.2.10管报修改_复件 青岛顶津数量金额表23.2.13管报修改" xfId="6523"/>
    <cellStyle name="k_組織架~1_人资组织图_2003年度公司年度计划表单格式_冰系列_茶加生茶系列_事业群报表_青岛顶津数量金额表23.2.10管报修改_青顶销售表23.2管报" xfId="6524"/>
    <cellStyle name="k_組織架~1_人资组织图_2003年度公司年度计划表单格式_冰系列_茶加生茶系列_事业群报表_青岛顶津数量金额表23.2.10管报修改_青顶销售表23.2管报1" xfId="2844"/>
    <cellStyle name="k_組織架~1_人资组织图_2003年度公司年度计划表单格式_冰系列_纯净水加实粒派系列" xfId="6525"/>
    <cellStyle name="k_組織架~1_人资组织图_2003年度公司年度计划表单格式_冰系列_纯净水加实粒派系列_青岛顶津数量金额表23.2.10管报" xfId="6526"/>
    <cellStyle name="k_組織架~1_人资组织图_2003年度公司年度计划表单格式_冰系列_纯净水加实粒派系列_青岛顶津数量金额表23.2.10管报_复件 (2) 2003青岛顶津产品别预算" xfId="6528"/>
    <cellStyle name="k_組織架~1_人资组织图_2003年度公司年度计划表单格式_冰系列_纯净水加实粒派系列_青岛顶津数量金额表23.2.10管报_复件 青岛顶津数量金额表23.2.13管报修改" xfId="200"/>
    <cellStyle name="k_組織架~1_人资组织图_2003年度公司年度计划表单格式_冰系列_纯净水加实粒派系列_青岛顶津数量金额表23.2.10管报_青岛顶津数量金额表23.2.10管报" xfId="3482"/>
    <cellStyle name="k_組織架~1_人资组织图_2003年度公司年度计划表单格式_冰系列_纯净水加实粒派系列_青岛顶津数量金额表23.2.10管报_青顶销售表23.2管报" xfId="6529"/>
    <cellStyle name="k_組織架~1_人资组织图_2003年度公司年度计划表单格式_冰系列_纯净水加实粒派系列_青岛顶津数量金额表23.2.10管报_青顶销售表23.2管报1" xfId="6530"/>
    <cellStyle name="k_組織架~1_人资组织图_2003年度公司年度计划表单格式_冰系列_纯净水加实粒派系列_青岛顶津数量金额表23.2.10管报修改" xfId="5541"/>
    <cellStyle name="k_組織架~1_人资组织图_2003年度公司年度计划表单格式_冰系列_纯净水加实粒派系列_青岛顶津数量金额表23.2.10管报修改_复件 青岛顶津数量金额表23.2.13管报修改" xfId="6531"/>
    <cellStyle name="k_組織架~1_人资组织图_2003年度公司年度计划表单格式_冰系列_纯净水加实粒派系列_青岛顶津数量金额表23.2.10管报修改_青顶销售表23.2管报" xfId="2220"/>
    <cellStyle name="k_組織架~1_人资组织图_2003年度公司年度计划表单格式_冰系列_纯净水加实粒派系列_青岛顶津数量金额表23.2.10管报修改_青顶销售表23.2管报1" xfId="4510"/>
    <cellStyle name="k_組織架~1_人资组织图_2003年度公司年度计划表单格式_冰系列_纯净水加实粒派系列_事业群报表" xfId="6532"/>
    <cellStyle name="k_組織架~1_人资组织图_2003年度公司年度计划表单格式_冰系列_纯净水加实粒派系列_事业群报表_青岛顶津数量金额表23.2.10管报" xfId="6534"/>
    <cellStyle name="k_組織架~1_人资组织图_2003年度公司年度计划表单格式_冰系列_纯净水加实粒派系列_事业群报表_青岛顶津数量金额表23.2.10管报_复件 (2) 2003青岛顶津产品别预算" xfId="1388"/>
    <cellStyle name="k_組織架~1_人资组织图_2003年度公司年度计划表单格式_冰系列_纯净水加实粒派系列_事业群报表_青岛顶津数量金额表23.2.10管报_复件 青岛顶津数量金额表23.2.13管报修改" xfId="6535"/>
    <cellStyle name="k_組織架~1_人资组织图_2003年度公司年度计划表单格式_冰系列_纯净水加实粒派系列_事业群报表_青岛顶津数量金额表23.2.10管报_青岛顶津数量金额表23.2.10管报" xfId="6536"/>
    <cellStyle name="k_組織架~1_人资组织图_2003年度公司年度计划表单格式_冰系列_纯净水加实粒派系列_事业群报表_青岛顶津数量金额表23.2.10管报_青顶销售表23.2管报" xfId="2206"/>
    <cellStyle name="k_組織架~1_人资组织图_2003年度公司年度计划表单格式_冰系列_纯净水加实粒派系列_事业群报表_青岛顶津数量金额表23.2.10管报_青顶销售表23.2管报1" xfId="77"/>
    <cellStyle name="k_組織架~1_人资组织图_2003年度公司年度计划表单格式_冰系列_纯净水加实粒派系列_事业群报表_青岛顶津数量金额表23.2.10管报修改" xfId="6539"/>
    <cellStyle name="k_組織架~1_人资组织图_2003年度公司年度计划表单格式_冰系列_纯净水加实粒派系列_事业群报表_青岛顶津数量金额表23.2.10管报修改_复件 青岛顶津数量金额表23.2.13管报修改" xfId="6540"/>
    <cellStyle name="k_組織架~1_人资组织图_2003年度公司年度计划表单格式_冰系列_纯净水加实粒派系列_事业群报表_青岛顶津数量金额表23.2.10管报修改_青顶销售表23.2管报" xfId="1519"/>
    <cellStyle name="k_組織架~1_人资组织图_2003年度公司年度计划表单格式_冰系列_纯净水加实粒派系列_事业群报表_青岛顶津数量金额表23.2.10管报修改_青顶销售表23.2管报1" xfId="6541"/>
    <cellStyle name="k_組織架~1_人资组织图_2003年度公司年度计划表单格式_冰系列_康果汁系列" xfId="6542"/>
    <cellStyle name="k_組織架~1_人资组织图_2003年度公司年度计划表单格式_冰系列_康果汁系列_青岛顶津数量金额表23.2.10管报" xfId="6543"/>
    <cellStyle name="k_組織架~1_人资组织图_2003年度公司年度计划表单格式_冰系列_康果汁系列_青岛顶津数量金额表23.2.10管报_复件 (2) 2003青岛顶津产品别预算" xfId="6544"/>
    <cellStyle name="k_組織架~1_人资组织图_2003年度公司年度计划表单格式_冰系列_康果汁系列_青岛顶津数量金额表23.2.10管报_复件 青岛顶津数量金额表23.2.13管报修改" xfId="4856"/>
    <cellStyle name="k_組織架~1_人资组织图_2003年度公司年度计划表单格式_冰系列_康果汁系列_青岛顶津数量金额表23.2.10管报_青岛顶津数量金额表23.2.10管报" xfId="6546"/>
    <cellStyle name="k_組織架~1_人资组织图_2003年度公司年度计划表单格式_冰系列_康果汁系列_青岛顶津数量金额表23.2.10管报_青顶销售表23.2管报" xfId="4061"/>
    <cellStyle name="k_組織架~1_人资组织图_2003年度公司年度计划表单格式_冰系列_康果汁系列_青岛顶津数量金额表23.2.10管报_青顶销售表23.2管报1" xfId="6547"/>
    <cellStyle name="k_組織架~1_人资组织图_2003年度公司年度计划表单格式_冰系列_康果汁系列_青岛顶津数量金额表23.2.10管报修改" xfId="5423"/>
    <cellStyle name="k_組織架~1_人资组织图_2003年度公司年度计划表单格式_冰系列_康果汁系列_青岛顶津数量金额表23.2.10管报修改_复件 青岛顶津数量金额表23.2.13管报修改" xfId="6549"/>
    <cellStyle name="k_組織架~1_人资组织图_2003年度公司年度计划表单格式_冰系列_康果汁系列_青岛顶津数量金额表23.2.10管报修改_青顶销售表23.2管报" xfId="328"/>
    <cellStyle name="k_組織架~1_人资组织图_2003年度公司年度计划表单格式_冰系列_康果汁系列_青岛顶津数量金额表23.2.10管报修改_青顶销售表23.2管报1" xfId="6550"/>
    <cellStyle name="k_組織架~1_人资组织图_2003年度公司年度计划表单格式_冰系列_康果汁系列_事业群报表" xfId="6551"/>
    <cellStyle name="k_組織架~1_人资组织图_2003年度公司年度计划表单格式_冰系列_康果汁系列_事业群报表_青岛顶津数量金额表23.2.10管报" xfId="4442"/>
    <cellStyle name="k_組織架~1_人资组织图_2003年度公司年度计划表单格式_冰系列_康果汁系列_事业群报表_青岛顶津数量金额表23.2.10管报_复件 (2) 2003青岛顶津产品别预算" xfId="6553"/>
    <cellStyle name="k_組織架~1_人资组织图_2003年度公司年度计划表单格式_冰系列_康果汁系列_事业群报表_青岛顶津数量金额表23.2.10管报_复件 青岛顶津数量金额表23.2.13管报修改" xfId="6554"/>
    <cellStyle name="k_組織架~1_人资组织图_2003年度公司年度计划表单格式_冰系列_康果汁系列_事业群报表_青岛顶津数量金额表23.2.10管报_青岛顶津数量金额表23.2.10管报" xfId="6555"/>
    <cellStyle name="k_組織架~1_人资组织图_2003年度公司年度计划表单格式_冰系列_康果汁系列_事业群报表_青岛顶津数量金额表23.2.10管报_青顶销售表23.2管报" xfId="6556"/>
    <cellStyle name="k_組織架~1_人资组织图_2003年度公司年度计划表单格式_冰系列_康果汁系列_事业群报表_青岛顶津数量金额表23.2.10管报_青顶销售表23.2管报1" xfId="6557"/>
    <cellStyle name="k_組織架~1_人资组织图_2003年度公司年度计划表单格式_冰系列_康果汁系列_事业群报表_青岛顶津数量金额表23.2.10管报修改" xfId="6558"/>
    <cellStyle name="k_組織架~1_人资组织图_2003年度公司年度计划表单格式_冰系列_康果汁系列_事业群报表_青岛顶津数量金额表23.2.10管报修改_复件 青岛顶津数量金额表23.2.13管报修改" xfId="6559"/>
    <cellStyle name="k_組織架~1_人资组织图_2003年度公司年度计划表单格式_冰系列_康果汁系列_事业群报表_青岛顶津数量金额表23.2.10管报修改_青顶销售表23.2管报" xfId="6560"/>
    <cellStyle name="k_組織架~1_人资组织图_2003年度公司年度计划表单格式_冰系列_康果汁系列_事业群报表_青岛顶津数量金额表23.2.10管报修改_青顶销售表23.2管报1" xfId="6563"/>
    <cellStyle name="k_組織架~1_人资组织图_2003年度公司年度计划表单格式_冰系列_每日C系列" xfId="1994"/>
    <cellStyle name="k_組織架~1_人资组织图_2003年度公司年度计划表单格式_冰系列_每日C系列_青岛顶津数量金额表23.2.10管报" xfId="2028"/>
    <cellStyle name="k_組織架~1_人资组织图_2003年度公司年度计划表单格式_冰系列_每日C系列_青岛顶津数量金额表23.2.10管报_复件 (2) 2003青岛顶津产品别预算" xfId="6564"/>
    <cellStyle name="k_組織架~1_人资组织图_2003年度公司年度计划表单格式_冰系列_每日C系列_青岛顶津数量金额表23.2.10管报_复件 青岛顶津数量金额表23.2.13管报修改" xfId="6565"/>
    <cellStyle name="k_組織架~1_人资组织图_2003年度公司年度计划表单格式_冰系列_每日C系列_青岛顶津数量金额表23.2.10管报_青岛顶津数量金额表23.2.10管报" xfId="5760"/>
    <cellStyle name="k_組織架~1_人资组织图_2003年度公司年度计划表单格式_冰系列_每日C系列_青岛顶津数量金额表23.2.10管报_青顶销售表23.2管报" xfId="3552"/>
    <cellStyle name="k_組織架~1_人资组织图_2003年度公司年度计划表单格式_冰系列_每日C系列_青岛顶津数量金额表23.2.10管报_青顶销售表23.2管报1" xfId="1720"/>
    <cellStyle name="k_組織架~1_人资组织图_2003年度公司年度计划表单格式_冰系列_每日C系列_青岛顶津数量金额表23.2.10管报修改" xfId="6566"/>
    <cellStyle name="k_組織架~1_人资组织图_2003年度公司年度计划表单格式_冰系列_每日C系列_青岛顶津数量金额表23.2.10管报修改_复件 青岛顶津数量金额表23.2.13管报修改" xfId="6567"/>
    <cellStyle name="k_組織架~1_人资组织图_2003年度公司年度计划表单格式_冰系列_每日C系列_青岛顶津数量金额表23.2.10管报修改_青顶销售表23.2管报" xfId="6568"/>
    <cellStyle name="k_組織架~1_人资组织图_2003年度公司年度计划表单格式_冰系列_每日C系列_青岛顶津数量金额表23.2.10管报修改_青顶销售表23.2管报1" xfId="6570"/>
    <cellStyle name="k_組織架~1_人资组织图_2003年度公司年度计划表单格式_冰系列_每日C系列_事业群报表" xfId="5057"/>
    <cellStyle name="k_組織架~1_人资组织图_2003年度公司年度计划表单格式_冰系列_每日C系列_事业群报表_青岛顶津数量金额表23.2.10管报" xfId="3831"/>
    <cellStyle name="k_組織架~1_人资组织图_2003年度公司年度计划表单格式_冰系列_每日C系列_事业群报表_青岛顶津数量金额表23.2.10管报_复件 (2) 2003青岛顶津产品别预算" xfId="6571"/>
    <cellStyle name="k_組織架~1_人资组织图_2003年度公司年度计划表单格式_冰系列_每日C系列_事业群报表_青岛顶津数量金额表23.2.10管报_复件 青岛顶津数量金额表23.2.13管报修改" xfId="6574"/>
    <cellStyle name="k_組織架~1_人资组织图_2003年度公司年度计划表单格式_冰系列_每日C系列_事业群报表_青岛顶津数量金额表23.2.10管报_青岛顶津数量金额表23.2.10管报" xfId="5011"/>
    <cellStyle name="k_組織架~1_人资组织图_2003年度公司年度计划表单格式_冰系列_每日C系列_事业群报表_青岛顶津数量金额表23.2.10管报_青顶销售表23.2管报" xfId="6575"/>
    <cellStyle name="k_組織架~1_人资组织图_2003年度公司年度计划表单格式_冰系列_每日C系列_事业群报表_青岛顶津数量金额表23.2.10管报_青顶销售表23.2管报1" xfId="6576"/>
    <cellStyle name="k_組織架~1_人资组织图_2003年度公司年度计划表单格式_冰系列_每日C系列_事业群报表_青岛顶津数量金额表23.2.10管报修改" xfId="5152"/>
    <cellStyle name="k_組織架~1_人资组织图_2003年度公司年度计划表单格式_冰系列_每日C系列_事业群报表_青岛顶津数量金额表23.2.10管报修改_复件 青岛顶津数量金额表23.2.13管报修改" xfId="6577"/>
    <cellStyle name="k_組織架~1_人资组织图_2003年度公司年度计划表单格式_冰系列_每日C系列_事业群报表_青岛顶津数量金额表23.2.10管报修改_青顶销售表23.2管报" xfId="5254"/>
    <cellStyle name="k_組織架~1_人资组织图_2003年度公司年度计划表单格式_冰系列_每日C系列_事业群报表_青岛顶津数量金额表23.2.10管报修改_青顶销售表23.2管报1" xfId="6578"/>
    <cellStyle name="k_組織架~1_人资组织图_2003年度公司年度计划表单格式_冰系列_青岛顶津数量金额表23.2.10管报" xfId="6579"/>
    <cellStyle name="k_組織架~1_人资组织图_2003年度公司年度计划表单格式_冰系列_青岛顶津数量金额表23.2.10管报_复件 (2) 2003青岛顶津产品别预算" xfId="2892"/>
    <cellStyle name="k_組織架~1_人资组织图_2003年度公司年度计划表单格式_冰系列_青岛顶津数量金额表23.2.10管报_复件 青岛顶津数量金额表23.2.13管报修改" xfId="6580"/>
    <cellStyle name="k_組織架~1_人资组织图_2003年度公司年度计划表单格式_冰系列_青岛顶津数量金额表23.2.10管报_青岛顶津数量金额表23.2.10管报" xfId="1723"/>
    <cellStyle name="k_組織架~1_人资组织图_2003年度公司年度计划表单格式_冰系列_青岛顶津数量金额表23.2.10管报_青顶销售表23.2管报" xfId="6581"/>
    <cellStyle name="k_組織架~1_人资组织图_2003年度公司年度计划表单格式_冰系列_青岛顶津数量金额表23.2.10管报_青顶销售表23.2管报1" xfId="6582"/>
    <cellStyle name="k_組織架~1_人资组织图_2003年度公司年度计划表单格式_冰系列_青岛顶津数量金额表23.2.10管报修改" xfId="6584"/>
    <cellStyle name="k_組織架~1_人资组织图_2003年度公司年度计划表单格式_冰系列_青岛顶津数量金额表23.2.10管报修改_复件 青岛顶津数量金额表23.2.13管报修改" xfId="2259"/>
    <cellStyle name="k_組織架~1_人资组织图_2003年度公司年度计划表单格式_冰系列_青岛顶津数量金额表23.2.10管报修改_青顶销售表23.2管报" xfId="5063"/>
    <cellStyle name="k_組織架~1_人资组织图_2003年度公司年度计划表单格式_冰系列_青岛顶津数量金额表23.2.10管报修改_青顶销售表23.2管报1" xfId="6585"/>
    <cellStyle name="k_組織架~1_人资组织图_2003年度公司年度计划表单格式_冰系列_事业群报表" xfId="6586"/>
    <cellStyle name="k_組織架~1_人资组织图_2003年度公司年度计划表单格式_冰系列_事业群报表_青岛顶津数量金额表23.2.10管报" xfId="2810"/>
    <cellStyle name="k_組織架~1_人资组织图_2003年度公司年度计划表单格式_冰系列_事业群报表_青岛顶津数量金额表23.2.10管报_复件 (2) 2003青岛顶津产品别预算" xfId="6587"/>
    <cellStyle name="k_組織架~1_人资组织图_2003年度公司年度计划表单格式_冰系列_事业群报表_青岛顶津数量金额表23.2.10管报_复件 青岛顶津数量金额表23.2.13管报修改" xfId="6589"/>
    <cellStyle name="k_組織架~1_人资组织图_2003年度公司年度计划表单格式_冰系列_事业群报表_青岛顶津数量金额表23.2.10管报_青岛顶津数量金额表23.2.10管报" xfId="6590"/>
    <cellStyle name="k_組織架~1_人资组织图_2003年度公司年度计划表单格式_冰系列_事业群报表_青岛顶津数量金额表23.2.10管报_青顶销售表23.2管报" xfId="6591"/>
    <cellStyle name="k_組織架~1_人资组织图_2003年度公司年度计划表单格式_冰系列_事业群报表_青岛顶津数量金额表23.2.10管报_青顶销售表23.2管报1" xfId="6592"/>
    <cellStyle name="k_組織架~1_人资组织图_2003年度公司年度计划表单格式_冰系列_事业群报表_青岛顶津数量金额表23.2.10管报修改" xfId="6593"/>
    <cellStyle name="k_組織架~1_人资组织图_2003年度公司年度计划表单格式_冰系列_事业群报表_青岛顶津数量金额表23.2.10管报修改_复件 青岛顶津数量金额表23.2.13管报修改" xfId="6595"/>
    <cellStyle name="k_組織架~1_人资组织图_2003年度公司年度计划表单格式_冰系列_事业群报表_青岛顶津数量金额表23.2.10管报修改_青顶销售表23.2管报" xfId="6596"/>
    <cellStyle name="k_組織架~1_人资组织图_2003年度公司年度计划表单格式_冰系列_事业群报表_青岛顶津数量金额表23.2.10管报修改_青顶销售表23.2管报1" xfId="1369"/>
    <cellStyle name="k_組織架~1_人资组织图_2003年度公司年度计划表单格式_茶加生茶系列" xfId="6597"/>
    <cellStyle name="k_組織架~1_人资组织图_2003年度公司年度计划表单格式_茶加生茶系列_青岛顶津数量金额表23.2.10管报" xfId="6598"/>
    <cellStyle name="k_組織架~1_人资组织图_2003年度公司年度计划表单格式_茶加生茶系列_青岛顶津数量金额表23.2.10管报_复件 (2) 2003青岛顶津产品别预算" xfId="6599"/>
    <cellStyle name="k_組織架~1_人资组织图_2003年度公司年度计划表单格式_茶加生茶系列_青岛顶津数量金额表23.2.10管报_复件 青岛顶津数量金额表23.2.13管报修改" xfId="130"/>
    <cellStyle name="k_組織架~1_人资组织图_2003年度公司年度计划表单格式_茶加生茶系列_青岛顶津数量金额表23.2.10管报_青岛顶津数量金额表23.2.10管报" xfId="6600"/>
    <cellStyle name="k_組織架~1_人资组织图_2003年度公司年度计划表单格式_茶加生茶系列_青岛顶津数量金额表23.2.10管报_青顶销售表23.2管报" xfId="6601"/>
    <cellStyle name="k_組織架~1_人资组织图_2003年度公司年度计划表单格式_茶加生茶系列_青岛顶津数量金额表23.2.10管报_青顶销售表23.2管报1" xfId="6602"/>
    <cellStyle name="k_組織架~1_人资组织图_2003年度公司年度计划表单格式_茶加生茶系列_青岛顶津数量金额表23.2.10管报修改" xfId="6603"/>
    <cellStyle name="k_組織架~1_人资组织图_2003年度公司年度计划表单格式_茶加生茶系列_青岛顶津数量金额表23.2.10管报修改_复件 青岛顶津数量金额表23.2.13管报修改" xfId="6605"/>
    <cellStyle name="k_組織架~1_人资组织图_2003年度公司年度计划表单格式_茶加生茶系列_青岛顶津数量金额表23.2.10管报修改_青顶销售表23.2管报" xfId="1947"/>
    <cellStyle name="k_組織架~1_人资组织图_2003年度公司年度计划表单格式_茶加生茶系列_青岛顶津数量金额表23.2.10管报修改_青顶销售表23.2管报1" xfId="3906"/>
    <cellStyle name="k_組織架~1_人资组织图_2003年度公司年度计划表单格式_茶加生茶系列_事业群报表" xfId="2011"/>
    <cellStyle name="k_組織架~1_人资组织图_2003年度公司年度计划表单格式_茶加生茶系列_事业群报表_青岛顶津数量金额表23.2.10管报" xfId="6606"/>
    <cellStyle name="k_組織架~1_人资组织图_2003年度公司年度计划表单格式_茶加生茶系列_事业群报表_青岛顶津数量金额表23.2.10管报_复件 (2) 2003青岛顶津产品别预算" xfId="6607"/>
    <cellStyle name="k_組織架~1_人资组织图_2003年度公司年度计划表单格式_茶加生茶系列_事业群报表_青岛顶津数量金额表23.2.10管报_复件 青岛顶津数量金额表23.2.13管报修改" xfId="6608"/>
    <cellStyle name="k_組織架~1_人资组织图_2003年度公司年度计划表单格式_茶加生茶系列_事业群报表_青岛顶津数量金额表23.2.10管报_青岛顶津数量金额表23.2.10管报" xfId="6611"/>
    <cellStyle name="k_組織架~1_人资组织图_2003年度公司年度计划表单格式_茶加生茶系列_事业群报表_青岛顶津数量金额表23.2.10管报_青顶销售表23.2管报" xfId="4669"/>
    <cellStyle name="k_組織架~1_人资组织图_2003年度公司年度计划表单格式_茶加生茶系列_事业群报表_青岛顶津数量金额表23.2.10管报_青顶销售表23.2管报1" xfId="4164"/>
    <cellStyle name="k_組織架~1_人资组织图_2003年度公司年度计划表单格式_茶加生茶系列_事业群报表_青岛顶津数量金额表23.2.10管报修改" xfId="2902"/>
    <cellStyle name="k_組織架~1_人资组织图_2003年度公司年度计划表单格式_茶加生茶系列_事业群报表_青岛顶津数量金额表23.2.10管报修改_复件 青岛顶津数量金额表23.2.13管报修改" xfId="2441"/>
    <cellStyle name="k_組織架~1_人资组织图_2003年度公司年度计划表单格式_茶加生茶系列_事业群报表_青岛顶津数量金额表23.2.10管报修改_青顶销售表23.2管报" xfId="356"/>
    <cellStyle name="k_組織架~1_人资组织图_2003年度公司年度计划表单格式_茶加生茶系列_事业群报表_青岛顶津数量金额表23.2.10管报修改_青顶销售表23.2管报1" xfId="711"/>
    <cellStyle name="k_組織架~1_人资组织图_2003年度公司年度计划表单格式_纯净水加实粒派系列" xfId="6612"/>
    <cellStyle name="k_組織架~1_人资组织图_2003年度公司年度计划表单格式_纯净水加实粒派系列_1" xfId="3175"/>
    <cellStyle name="k_組織架~1_人资组织图_2003年度公司年度计划表单格式_纯净水加实粒派系列_1_青岛顶津数量金额表23.2.10管报" xfId="3239"/>
    <cellStyle name="k_組織架~1_人资组织图_2003年度公司年度计划表单格式_纯净水加实粒派系列_1_青岛顶津数量金额表23.2.10管报_复件 (2) 2003青岛顶津产品别预算" xfId="3245"/>
    <cellStyle name="k_組織架~1_人资组织图_2003年度公司年度计划表单格式_纯净水加实粒派系列_1_青岛顶津数量金额表23.2.10管报_复件 青岛顶津数量金额表23.2.13管报修改" xfId="710"/>
    <cellStyle name="k_組織架~1_人资组织图_2003年度公司年度计划表单格式_纯净水加实粒派系列_1_青岛顶津数量金额表23.2.10管报_青岛顶津数量金额表23.2.10管报" xfId="358"/>
    <cellStyle name="k_組織架~1_人资组织图_2003年度公司年度计划表单格式_纯净水加实粒派系列_1_青岛顶津数量金额表23.2.10管报_青顶销售表23.2管报" xfId="4"/>
    <cellStyle name="k_組織架~1_人资组织图_2003年度公司年度计划表单格式_纯净水加实粒派系列_1_青岛顶津数量金额表23.2.10管报_青顶销售表23.2管报1" xfId="3247"/>
    <cellStyle name="k_組織架~1_人资组织图_2003年度公司年度计划表单格式_纯净水加实粒派系列_1_青岛顶津数量金额表23.2.10管报修改" xfId="3251"/>
    <cellStyle name="k_組織架~1_人资组织图_2003年度公司年度计划表单格式_纯净水加实粒派系列_1_青岛顶津数量金额表23.2.10管报修改_复件 青岛顶津数量金额表23.2.13管报修改" xfId="2157"/>
    <cellStyle name="k_組織架~1_人资组织图_2003年度公司年度计划表单格式_纯净水加实粒派系列_1_青岛顶津数量金额表23.2.10管报修改_青顶销售表23.2管报" xfId="3254"/>
    <cellStyle name="k_組織架~1_人资组织图_2003年度公司年度计划表单格式_纯净水加实粒派系列_1_青岛顶津数量金额表23.2.10管报修改_青顶销售表23.2管报1" xfId="3258"/>
    <cellStyle name="k_組織架~1_人资组织图_2003年度公司年度计划表单格式_纯净水加实粒派系列_1_事业群报表" xfId="1542"/>
    <cellStyle name="k_組織架~1_人资组织图_2003年度公司年度计划表单格式_纯净水加实粒派系列_1_事业群报表_青岛顶津数量金额表23.2.10管报" xfId="3032"/>
    <cellStyle name="k_組織架~1_人资组织图_2003年度公司年度计划表单格式_纯净水加实粒派系列_1_事业群报表_青岛顶津数量金额表23.2.10管报_复件 (2) 2003青岛顶津产品别预算" xfId="1202"/>
    <cellStyle name="k_組織架~1_人资组织图_2003年度公司年度计划表单格式_纯净水加实粒派系列_1_事业群报表_青岛顶津数量金额表23.2.10管报_复件 青岛顶津数量金额表23.2.13管报修改" xfId="2388"/>
    <cellStyle name="k_組織架~1_人资组织图_2003年度公司年度计划表单格式_纯净水加实粒派系列_1_事业群报表_青岛顶津数量金额表23.2.10管报_青岛顶津数量金额表23.2.10管报" xfId="3260"/>
    <cellStyle name="k_組織架~1_人资组织图_2003年度公司年度计划表单格式_纯净水加实粒派系列_1_事业群报表_青岛顶津数量金额表23.2.10管报_青顶销售表23.2管报" xfId="3262"/>
    <cellStyle name="k_組織架~1_人资组织图_2003年度公司年度计划表单格式_纯净水加实粒派系列_1_事业群报表_青岛顶津数量金额表23.2.10管报_青顶销售表23.2管报1" xfId="3268"/>
    <cellStyle name="k_組織架~1_人资组织图_2003年度公司年度计划表单格式_纯净水加实粒派系列_1_事业群报表_青岛顶津数量金额表23.2.10管报修改" xfId="518"/>
    <cellStyle name="k_組織架~1_人资组织图_2003年度公司年度计划表单格式_纯净水加实粒派系列_1_事业群报表_青岛顶津数量金额表23.2.10管报修改_复件 青岛顶津数量金额表23.2.13管报修改" xfId="2143"/>
    <cellStyle name="k_組織架~1_人资组织图_2003年度公司年度计划表单格式_纯净水加实粒派系列_1_事业群报表_青岛顶津数量金额表23.2.10管报修改_青顶销售表23.2管报" xfId="2543"/>
    <cellStyle name="k_組織架~1_人资组织图_2003年度公司年度计划表单格式_纯净水加实粒派系列_1_事业群报表_青岛顶津数量金额表23.2.10管报修改_青顶销售表23.2管报1" xfId="1292"/>
    <cellStyle name="k_組織架~1_人资组织图_2003年度公司年度计划表单格式_纯净水加实粒派系列_纯净水加实粒派系列" xfId="1978"/>
    <cellStyle name="k_組織架~1_人资组织图_2003年度公司年度计划表单格式_纯净水加实粒派系列_纯净水加实粒派系列_青岛顶津数量金额表23.2.10管报" xfId="508"/>
    <cellStyle name="k_組織架~1_人资组织图_2003年度公司年度计划表单格式_纯净水加实粒派系列_纯净水加实粒派系列_青岛顶津数量金额表23.2.10管报_复件 (2) 2003青岛顶津产品别预算" xfId="362"/>
    <cellStyle name="k_組織架~1_人资组织图_2003年度公司年度计划表单格式_纯净水加实粒派系列_纯净水加实粒派系列_青岛顶津数量金额表23.2.10管报_复件 青岛顶津数量金额表23.2.13管报修改" xfId="4167"/>
    <cellStyle name="k_組織架~1_人资组织图_2003年度公司年度计划表单格式_纯净水加实粒派系列_纯净水加实粒派系列_青岛顶津数量金额表23.2.10管报_青岛顶津数量金额表23.2.10管报" xfId="379"/>
    <cellStyle name="k_組織架~1_人资组织图_2003年度公司年度计划表单格式_纯净水加实粒派系列_纯净水加实粒派系列_青岛顶津数量金额表23.2.10管报_青顶销售表23.2管报" xfId="6075"/>
    <cellStyle name="k_組織架~1_人资组织图_2003年度公司年度计划表单格式_纯净水加实粒派系列_纯净水加实粒派系列_青岛顶津数量金额表23.2.10管报_青顶销售表23.2管报1" xfId="6613"/>
    <cellStyle name="k_組織架~1_人资组织图_2003年度公司年度计划表单格式_纯净水加实粒派系列_纯净水加实粒派系列_青岛顶津数量金额表23.2.10管报修改" xfId="325"/>
    <cellStyle name="k_組織架~1_人资组织图_2003年度公司年度计划表单格式_纯净水加实粒派系列_纯净水加实粒派系列_青岛顶津数量金额表23.2.10管报修改_复件 青岛顶津数量金额表23.2.13管报修改" xfId="6614"/>
    <cellStyle name="k_組織架~1_人资组织图_2003年度公司年度计划表单格式_纯净水加实粒派系列_纯净水加实粒派系列_青岛顶津数量金额表23.2.10管报修改_青顶销售表23.2管报" xfId="6108"/>
    <cellStyle name="k_組織架~1_人资组织图_2003年度公司年度计划表单格式_纯净水加实粒派系列_纯净水加实粒派系列_青岛顶津数量金额表23.2.10管报修改_青顶销售表23.2管报1" xfId="5629"/>
    <cellStyle name="k_組織架~1_人资组织图_2003年度公司年度计划表单格式_纯净水加实粒派系列_纯净水加实粒派系列_事业群报表" xfId="6615"/>
    <cellStyle name="k_組織架~1_人资组织图_2003年度公司年度计划表单格式_纯净水加实粒派系列_纯净水加实粒派系列_事业群报表_青岛顶津数量金额表23.2.10管报" xfId="6616"/>
    <cellStyle name="k_組織架~1_人资组织图_2003年度公司年度计划表单格式_纯净水加实粒派系列_纯净水加实粒派系列_事业群报表_青岛顶津数量金额表23.2.10管报_复件 (2) 2003青岛顶津产品别预算" xfId="6617"/>
    <cellStyle name="k_組織架~1_人资组织图_2003年度公司年度计划表单格式_纯净水加实粒派系列_纯净水加实粒派系列_事业群报表_青岛顶津数量金额表23.2.10管报_复件 青岛顶津数量金额表23.2.13管报修改" xfId="6618"/>
    <cellStyle name="k_組織架~1_人资组织图_2003年度公司年度计划表单格式_纯净水加实粒派系列_纯净水加实粒派系列_事业群报表_青岛顶津数量金额表23.2.10管报_青岛顶津数量金额表23.2.10管报" xfId="6621"/>
    <cellStyle name="k_組織架~1_人资组织图_2003年度公司年度计划表单格式_纯净水加实粒派系列_纯净水加实粒派系列_事业群报表_青岛顶津数量金额表23.2.10管报_青顶销售表23.2管报" xfId="251"/>
    <cellStyle name="k_組織架~1_人资组织图_2003年度公司年度计划表单格式_纯净水加实粒派系列_纯净水加实粒派系列_事业群报表_青岛顶津数量金额表23.2.10管报_青顶销售表23.2管报1" xfId="6622"/>
    <cellStyle name="k_組織架~1_人资组织图_2003年度公司年度计划表单格式_纯净水加实粒派系列_纯净水加实粒派系列_事业群报表_青岛顶津数量金额表23.2.10管报修改" xfId="3267"/>
    <cellStyle name="k_組織架~1_人资组织图_2003年度公司年度计划表单格式_纯净水加实粒派系列_纯净水加实粒派系列_事业群报表_青岛顶津数量金额表23.2.10管报修改_复件 青岛顶津数量金额表23.2.13管报修改" xfId="6624"/>
    <cellStyle name="k_組織架~1_人资组织图_2003年度公司年度计划表单格式_纯净水加实粒派系列_纯净水加实粒派系列_事业群报表_青岛顶津数量金额表23.2.10管报修改_青顶销售表23.2管报" xfId="3845"/>
    <cellStyle name="k_組織架~1_人资组织图_2003年度公司年度计划表单格式_纯净水加实粒派系列_纯净水加实粒派系列_事业群报表_青岛顶津数量金额表23.2.10管报修改_青顶销售表23.2管报1" xfId="6024"/>
    <cellStyle name="k_組織架~1_人资组织图_2003年度公司年度计划表单格式_纯净水加实粒派系列_青岛顶津数量金额表23.2.10管报" xfId="6625"/>
    <cellStyle name="k_組織架~1_人资组织图_2003年度公司年度计划表单格式_纯净水加实粒派系列_青岛顶津数量金额表23.2.10管报_复件 (2) 2003青岛顶津产品别预算" xfId="6627"/>
    <cellStyle name="k_組織架~1_人资组织图_2003年度公司年度计划表单格式_纯净水加实粒派系列_青岛顶津数量金额表23.2.10管报_复件 青岛顶津数量金额表23.2.13管报修改" xfId="5758"/>
    <cellStyle name="k_組織架~1_人资组织图_2003年度公司年度计划表单格式_纯净水加实粒派系列_青岛顶津数量金额表23.2.10管报_青岛顶津数量金额表23.2.10管报" xfId="6629"/>
    <cellStyle name="k_組織架~1_人资组织图_2003年度公司年度计划表单格式_纯净水加实粒派系列_青岛顶津数量金额表23.2.10管报_青顶销售表23.2管报" xfId="6630"/>
    <cellStyle name="k_組織架~1_人资组织图_2003年度公司年度计划表单格式_纯净水加实粒派系列_青岛顶津数量金额表23.2.10管报_青顶销售表23.2管报1" xfId="6632"/>
    <cellStyle name="k_組織架~1_人资组织图_2003年度公司年度计划表单格式_纯净水加实粒派系列_青岛顶津数量金额表23.2.10管报修改" xfId="6633"/>
    <cellStyle name="k_組織架~1_人资组织图_2003年度公司年度计划表单格式_纯净水加实粒派系列_青岛顶津数量金额表23.2.10管报修改_复件 青岛顶津数量金额表23.2.13管报修改" xfId="3524"/>
    <cellStyle name="k_組織架~1_人资组织图_2003年度公司年度计划表单格式_纯净水加实粒派系列_青岛顶津数量金额表23.2.10管报修改_青顶销售表23.2管报" xfId="6634"/>
    <cellStyle name="k_組織架~1_人资组织图_2003年度公司年度计划表单格式_纯净水加实粒派系列_青岛顶津数量金额表23.2.10管报修改_青顶销售表23.2管报1" xfId="6635"/>
    <cellStyle name="k_組織架~1_人资组织图_2003年度公司年度计划表单格式_纯净水加实粒派系列_事业群报表" xfId="2675"/>
    <cellStyle name="k_組織架~1_人资组织图_2003年度公司年度计划表单格式_纯净水加实粒派系列_事业群报表_青岛顶津数量金额表23.2.10管报" xfId="3516"/>
    <cellStyle name="k_組織架~1_人资组织图_2003年度公司年度计划表单格式_纯净水加实粒派系列_事业群报表_青岛顶津数量金额表23.2.10管报_复件 (2) 2003青岛顶津产品别预算" xfId="6518"/>
    <cellStyle name="k_組織架~1_人资组织图_2003年度公司年度计划表单格式_纯净水加实粒派系列_事业群报表_青岛顶津数量金额表23.2.10管报_复件 青岛顶津数量金额表23.2.13管报修改" xfId="493"/>
    <cellStyle name="k_組織架~1_人资组织图_2003年度公司年度计划表单格式_纯净水加实粒派系列_事业群报表_青岛顶津数量金额表23.2.10管报_青岛顶津数量金额表23.2.10管报" xfId="6129"/>
    <cellStyle name="k_組織架~1_人资组织图_2003年度公司年度计划表单格式_纯净水加实粒派系列_事业群报表_青岛顶津数量金额表23.2.10管报_青顶销售表23.2管报" xfId="5356"/>
    <cellStyle name="k_組織架~1_人资组织图_2003年度公司年度计划表单格式_纯净水加实粒派系列_事业群报表_青岛顶津数量金额表23.2.10管报_青顶销售表23.2管报1" xfId="6636"/>
    <cellStyle name="k_組織架~1_人资组织图_2003年度公司年度计划表单格式_纯净水加实粒派系列_事业群报表_青岛顶津数量金额表23.2.10管报修改" xfId="6151"/>
    <cellStyle name="k_組織架~1_人资组织图_2003年度公司年度计划表单格式_纯净水加实粒派系列_事业群报表_青岛顶津数量金额表23.2.10管报修改_复件 青岛顶津数量金额表23.2.13管报修改" xfId="3217"/>
    <cellStyle name="k_組織架~1_人资组织图_2003年度公司年度计划表单格式_纯净水加实粒派系列_事业群报表_青岛顶津数量金额表23.2.10管报修改_青顶销售表23.2管报" xfId="6637"/>
    <cellStyle name="k_組織架~1_人资组织图_2003年度公司年度计划表单格式_纯净水加实粒派系列_事业群报表_青岛顶津数量金额表23.2.10管报修改_青顶销售表23.2管报1" xfId="6638"/>
    <cellStyle name="k_組織架~1_人资组织图_2003年度公司年度计划表单格式_复件 (2) PM7" xfId="6639"/>
    <cellStyle name="k_組織架~1_人资组织图_2003年度公司年度计划表单格式_复件 (2) PM7_22-34" xfId="977"/>
    <cellStyle name="k_組織架~1_人资组织图_2003年度公司年度计划表单格式_复件 (2) PM7_22-34_7月C类报表(数值版）" xfId="6640"/>
    <cellStyle name="k_組織架~1_人资组织图_2003年度公司年度计划表单格式_复件 (2) PM7_22-34_8月C类报表（数值版）" xfId="385"/>
    <cellStyle name="k_組織架~1_人资组织图_2003年度公司年度计划表单格式_复件 (2) PM7_22-34_9月C类报表(数值版）" xfId="6641"/>
    <cellStyle name="k_組織架~1_人资组织图_2003年度公司年度计划表单格式_复件 (2) PM7_22-34_复件 6月C类报表" xfId="149"/>
    <cellStyle name="k_組織架~1_人资组织图_2003年度公司年度计划表单格式_复件 (2) PM7_7月C类报表(数值版）" xfId="298"/>
    <cellStyle name="k_組織架~1_人资组织图_2003年度公司年度计划表单格式_复件 (2) PM7_8月C类报表（数值版）" xfId="5726"/>
    <cellStyle name="k_組織架~1_人资组织图_2003年度公司年度计划表单格式_复件 (2) PM7_9月C类报表(数值版）" xfId="6642"/>
    <cellStyle name="k_組織架~1_人资组织图_2003年度公司年度计划表单格式_复件 (2) PM7_复件 6月C类报表" xfId="6643"/>
    <cellStyle name="k_組織架~1_人资组织图_2003年度公司年度计划表单格式_复件 6月C类报表" xfId="4648"/>
    <cellStyle name="k_組織架~1_人资组织图_2003年度公司年度计划表单格式_各部门招募进度03041" xfId="2465"/>
    <cellStyle name="k_組織架~1_人资组织图_2003年度公司年度计划表单格式_各部门招募进度03041 2" xfId="6644"/>
    <cellStyle name="k_組織架~1_人资组织图_2003年度公司年度计划表单格式_各部门招募进度03041 2 2" xfId="5832"/>
    <cellStyle name="k_組織架~1_人资组织图_2003年度公司年度计划表单格式_各部门招募进度03041_工作总结及计划" xfId="6646"/>
    <cellStyle name="k_組織架~1_人资组织图_2003年度公司年度计划表单格式_各部门招募进度03041_工作总结及计划 2" xfId="5722"/>
    <cellStyle name="k_組織架~1_人资组织图_2003年度公司年度计划表单格式_各部门招募进度03041_工作总结及计划 2 2" xfId="6647"/>
    <cellStyle name="k_組織架~1_人资组织图_2003年度公司年度计划表单格式_工作总结及计划" xfId="3935"/>
    <cellStyle name="k_組織架~1_人资组织图_2003年度公司年度计划表单格式_工作总结及计划 2" xfId="1233"/>
    <cellStyle name="k_組織架~1_人资组织图_2003年度公司年度计划表单格式_工作总结及计划 2 2" xfId="3881"/>
    <cellStyle name="k_組織架~1_人资组织图_2003年度公司年度计划表单格式_管理月报200303" xfId="6648"/>
    <cellStyle name="k_組織架~1_人资组织图_2003年度公司年度计划表单格式_管理月报200303 2" xfId="6649"/>
    <cellStyle name="k_組織架~1_人资组织图_2003年度公司年度计划表单格式_管理月报200303 2 2" xfId="4332"/>
    <cellStyle name="k_組織架~1_人资组织图_2003年度公司年度计划表单格式_管理月报200303_工作总结及计划" xfId="6650"/>
    <cellStyle name="k_組織架~1_人资组织图_2003年度公司年度计划表单格式_管理月报200303_工作总结及计划 2" xfId="6652"/>
    <cellStyle name="k_組織架~1_人资组织图_2003年度公司年度计划表单格式_管理月报200303_工作总结及计划 2 2" xfId="6655"/>
    <cellStyle name="k_組織架~1_人资组织图_2003年度公司年度计划表单格式_管理月报200303_管理月报200303" xfId="6658"/>
    <cellStyle name="k_組織架~1_人资组织图_2003年度公司年度计划表单格式_管理月报200303_管理月报200303 2" xfId="6659"/>
    <cellStyle name="k_組織架~1_人资组织图_2003年度公司年度计划表单格式_管理月报200303_管理月报200303 2 2" xfId="4147"/>
    <cellStyle name="k_組織架~1_人资组织图_2003年度公司年度计划表单格式_管理月报200303_管理月报200303_4月编现与离职报表" xfId="1603"/>
    <cellStyle name="k_組織架~1_人资组织图_2003年度公司年度计划表单格式_管理月报200303_管理月报200303_4月编现与离职报表 2" xfId="258"/>
    <cellStyle name="k_組織架~1_人资组织图_2003年度公司年度计划表单格式_管理月报200303_管理月报200303_4月编现与离职报表 2 2" xfId="5144"/>
    <cellStyle name="k_組織架~1_人资组织图_2003年度公司年度计划表单格式_管理月报200303_管理月报200303_4月编现与离职报表_工作总结及计划" xfId="4366"/>
    <cellStyle name="k_組織架~1_人资组织图_2003年度公司年度计划表单格式_管理月报200303_管理月报200303_4月编现与离职报表_工作总结及计划 2" xfId="6660"/>
    <cellStyle name="k_組織架~1_人资组织图_2003年度公司年度计划表单格式_管理月报200303_管理月报200303_4月编现与离职报表_工作总结及计划 2 2" xfId="3089"/>
    <cellStyle name="k_組織架~1_人资组织图_2003年度公司年度计划表单格式_管理月报200303_管理月报200303_工作总结及计划" xfId="6661"/>
    <cellStyle name="k_組織架~1_人资组织图_2003年度公司年度计划表单格式_管理月报200303_管理月报200303_工作总结及计划 2" xfId="1628"/>
    <cellStyle name="k_組織架~1_人资组织图_2003年度公司年度计划表单格式_管理月报200303_管理月报200303_工作总结及计划 2 2" xfId="6663"/>
    <cellStyle name="k_組織架~1_人资组织图_2003年度公司年度计划表单格式_管理月报200303_管理月报200303_管理月报200303" xfId="6664"/>
    <cellStyle name="k_組織架~1_人资组织图_2003年度公司年度计划表单格式_管理月报200303_管理月报200303_管理月报200303 2" xfId="6356"/>
    <cellStyle name="k_組織架~1_人资组织图_2003年度公司年度计划表单格式_管理月报200303_管理月报200303_管理月报200303 2 2" xfId="6666"/>
    <cellStyle name="k_組織架~1_人资组织图_2003年度公司年度计划表单格式_管理月报200303_管理月报200303_管理月报200303_工作总结及计划" xfId="3622"/>
    <cellStyle name="k_組織架~1_人资组织图_2003年度公司年度计划表单格式_管理月报200303_管理月报200303_管理月报200303_工作总结及计划 2" xfId="6668"/>
    <cellStyle name="k_組織架~1_人资组织图_2003年度公司年度计划表单格式_管理月报200303_管理月报200303_管理月报200303_工作总结及计划 2 2" xfId="1970"/>
    <cellStyle name="k_組織架~1_人资组织图_2003年度公司年度计划表单格式_管理月报200303_管理月报200303_管理月报2003031" xfId="6669"/>
    <cellStyle name="k_組織架~1_人资组织图_2003年度公司年度计划表单格式_管理月报200303_管理月报200303_管理月报2003031 2" xfId="67"/>
    <cellStyle name="k_組織架~1_人资组织图_2003年度公司年度计划表单格式_管理月报200303_管理月报200303_管理月报2003031 2 2" xfId="1489"/>
    <cellStyle name="k_組織架~1_人资组织图_2003年度公司年度计划表单格式_管理月报200303_管理月报200303_管理月报2003031_工作总结及计划" xfId="3444"/>
    <cellStyle name="k_組織架~1_人资组织图_2003年度公司年度计划表单格式_管理月报200303_管理月报200303_管理月报2003031_工作总结及计划 2" xfId="477"/>
    <cellStyle name="k_組織架~1_人资组织图_2003年度公司年度计划表单格式_管理月报200303_管理月报200303_管理月报2003031_工作总结及计划 2 2" xfId="6670"/>
    <cellStyle name="k_組織架~1_人资组织图_2003年度公司年度计划表单格式_管理月报2003031" xfId="6671"/>
    <cellStyle name="k_組織架~1_人资组织图_2003年度公司年度计划表单格式_管理月报2003031 2" xfId="3172"/>
    <cellStyle name="k_組織架~1_人资组织图_2003年度公司年度计划表单格式_管理月报2003031 2 2" xfId="5412"/>
    <cellStyle name="k_組織架~1_人资组织图_2003年度公司年度计划表单格式_管理月报2003031_工作总结及计划" xfId="6672"/>
    <cellStyle name="k_組織架~1_人资组织图_2003年度公司年度计划表单格式_管理月报2003031_工作总结及计划 2" xfId="6388"/>
    <cellStyle name="k_組織架~1_人资组织图_2003年度公司年度计划表单格式_管理月报2003031_工作总结及计划 2 2" xfId="6673"/>
    <cellStyle name="k_組織架~1_人资组织图_2003年度公司年度计划表单格式_康果汁系列" xfId="6674"/>
    <cellStyle name="k_組織架~1_人资组织图_2003年度公司年度计划表单格式_康果汁系列_青岛顶津数量金额表23.2.10管报" xfId="6675"/>
    <cellStyle name="k_組織架~1_人资组织图_2003年度公司年度计划表单格式_康果汁系列_青岛顶津数量金额表23.2.10管报_复件 (2) 2003青岛顶津产品别预算" xfId="6676"/>
    <cellStyle name="k_組織架~1_人资组织图_2003年度公司年度计划表单格式_康果汁系列_青岛顶津数量金额表23.2.10管报_复件 青岛顶津数量金额表23.2.13管报修改" xfId="3663"/>
    <cellStyle name="k_組織架~1_人资组织图_2003年度公司年度计划表单格式_康果汁系列_青岛顶津数量金额表23.2.10管报_青岛顶津数量金额表23.2.10管报" xfId="6678"/>
    <cellStyle name="k_組織架~1_人资组织图_2003年度公司年度计划表单格式_康果汁系列_青岛顶津数量金额表23.2.10管报_青顶销售表23.2管报" xfId="6679"/>
    <cellStyle name="k_組織架~1_人资组织图_2003年度公司年度计划表单格式_康果汁系列_青岛顶津数量金额表23.2.10管报_青顶销售表23.2管报1" xfId="6680"/>
    <cellStyle name="k_組織架~1_人资组织图_2003年度公司年度计划表单格式_康果汁系列_青岛顶津数量金额表23.2.10管报修改" xfId="3998"/>
    <cellStyle name="k_組織架~1_人资组织图_2003年度公司年度计划表单格式_康果汁系列_青岛顶津数量金额表23.2.10管报修改_复件 青岛顶津数量金额表23.2.13管报修改" xfId="2539"/>
    <cellStyle name="k_組織架~1_人资组织图_2003年度公司年度计划表单格式_康果汁系列_青岛顶津数量金额表23.2.10管报修改_青顶销售表23.2管报" xfId="6681"/>
    <cellStyle name="k_組織架~1_人资组织图_2003年度公司年度计划表单格式_康果汁系列_青岛顶津数量金额表23.2.10管报修改_青顶销售表23.2管报1" xfId="2679"/>
    <cellStyle name="k_組織架~1_人资组织图_2003年度公司年度计划表单格式_康果汁系列_事业群报表" xfId="2433"/>
    <cellStyle name="k_組織架~1_人资组织图_2003年度公司年度计划表单格式_康果汁系列_事业群报表_青岛顶津数量金额表23.2.10管报" xfId="6163"/>
    <cellStyle name="k_組織架~1_人资组织图_2003年度公司年度计划表单格式_康果汁系列_事业群报表_青岛顶津数量金额表23.2.10管报_复件 (2) 2003青岛顶津产品别预算" xfId="1545"/>
    <cellStyle name="k_組織架~1_人资组织图_2003年度公司年度计划表单格式_康果汁系列_事业群报表_青岛顶津数量金额表23.2.10管报_复件 青岛顶津数量金额表23.2.13管报修改" xfId="6682"/>
    <cellStyle name="k_組織架~1_人资组织图_2003年度公司年度计划表单格式_康果汁系列_事业群报表_青岛顶津数量金额表23.2.10管报_青岛顶津数量金额表23.2.10管报" xfId="6684"/>
    <cellStyle name="k_組織架~1_人资组织图_2003年度公司年度计划表单格式_康果汁系列_事业群报表_青岛顶津数量金额表23.2.10管报_青顶销售表23.2管报" xfId="6685"/>
    <cellStyle name="k_組織架~1_人资组织图_2003年度公司年度计划表单格式_康果汁系列_事业群报表_青岛顶津数量金额表23.2.10管报_青顶销售表23.2管报1" xfId="6686"/>
    <cellStyle name="k_組織架~1_人资组织图_2003年度公司年度计划表单格式_康果汁系列_事业群报表_青岛顶津数量金额表23.2.10管报修改" xfId="3431"/>
    <cellStyle name="k_組織架~1_人资组织图_2003年度公司年度计划表单格式_康果汁系列_事业群报表_青岛顶津数量金额表23.2.10管报修改_复件 青岛顶津数量金额表23.2.13管报修改" xfId="6687"/>
    <cellStyle name="k_組織架~1_人资组织图_2003年度公司年度计划表单格式_康果汁系列_事业群报表_青岛顶津数量金额表23.2.10管报修改_青顶销售表23.2管报" xfId="6454"/>
    <cellStyle name="k_組織架~1_人资组织图_2003年度公司年度计划表单格式_康果汁系列_事业群报表_青岛顶津数量金额表23.2.10管报修改_青顶销售表23.2管报1" xfId="4719"/>
    <cellStyle name="k_組織架~1_人资组织图_2003年度公司年度计划表单格式_每日C系列" xfId="6572"/>
    <cellStyle name="k_組織架~1_人资组织图_2003年度公司年度计划表单格式_每日C系列_1" xfId="6645"/>
    <cellStyle name="k_組織架~1_人资组织图_2003年度公司年度计划表单格式_每日C系列_1_青岛顶津数量金额表23.2.10管报" xfId="3204"/>
    <cellStyle name="k_組織架~1_人资组织图_2003年度公司年度计划表单格式_每日C系列_1_青岛顶津数量金额表23.2.10管报_复件 (2) 2003青岛顶津产品别预算" xfId="3675"/>
    <cellStyle name="k_組織架~1_人资组织图_2003年度公司年度计划表单格式_每日C系列_1_青岛顶津数量金额表23.2.10管报_复件 青岛顶津数量金额表23.2.13管报修改" xfId="5215"/>
    <cellStyle name="k_組織架~1_人资组织图_2003年度公司年度计划表单格式_每日C系列_1_青岛顶津数量金额表23.2.10管报_青岛顶津数量金额表23.2.10管报" xfId="6688"/>
    <cellStyle name="k_組織架~1_人资组织图_2003年度公司年度计划表单格式_每日C系列_1_青岛顶津数量金额表23.2.10管报_青顶销售表23.2管报" xfId="6690"/>
    <cellStyle name="k_組織架~1_人资组织图_2003年度公司年度计划表单格式_每日C系列_1_青岛顶津数量金额表23.2.10管报_青顶销售表23.2管报1" xfId="6692"/>
    <cellStyle name="k_組織架~1_人资组织图_2003年度公司年度计划表单格式_每日C系列_1_青岛顶津数量金额表23.2.10管报修改" xfId="6693"/>
    <cellStyle name="k_組織架~1_人资组织图_2003年度公司年度计划表单格式_每日C系列_1_青岛顶津数量金额表23.2.10管报修改_复件 青岛顶津数量金额表23.2.13管报修改" xfId="3678"/>
    <cellStyle name="k_組織架~1_人资组织图_2003年度公司年度计划表单格式_每日C系列_1_青岛顶津数量金额表23.2.10管报修改_青顶销售表23.2管报" xfId="6695"/>
    <cellStyle name="k_組織架~1_人资组织图_2003年度公司年度计划表单格式_每日C系列_1_青岛顶津数量金额表23.2.10管报修改_青顶销售表23.2管报1" xfId="6696"/>
    <cellStyle name="k_組織架~1_人资组织图_2003年度公司年度计划表单格式_每日C系列_1_事业群报表" xfId="1293"/>
    <cellStyle name="k_組織架~1_人资组织图_2003年度公司年度计划表单格式_每日C系列_1_事业群报表_青岛顶津数量金额表23.2.10管报" xfId="5823"/>
    <cellStyle name="k_組織架~1_人资组织图_2003年度公司年度计划表单格式_每日C系列_1_事业群报表_青岛顶津数量金额表23.2.10管报_复件 (2) 2003青岛顶津产品别预算" xfId="3612"/>
    <cellStyle name="k_組織架~1_人资组织图_2003年度公司年度计划表单格式_每日C系列_1_事业群报表_青岛顶津数量金额表23.2.10管报_复件 青岛顶津数量金额表23.2.13管报修改" xfId="6651"/>
    <cellStyle name="k_組織架~1_人资组织图_2003年度公司年度计划表单格式_每日C系列_1_事业群报表_青岛顶津数量金额表23.2.10管报_青岛顶津数量金额表23.2.10管报" xfId="3168"/>
    <cellStyle name="k_組織架~1_人资组织图_2003年度公司年度计划表单格式_每日C系列_1_事业群报表_青岛顶津数量金额表23.2.10管报_青顶销售表23.2管报" xfId="3304"/>
    <cellStyle name="k_組織架~1_人资组织图_2003年度公司年度计划表单格式_每日C系列_1_事业群报表_青岛顶津数量金额表23.2.10管报_青顶销售表23.2管报1" xfId="6697"/>
    <cellStyle name="k_組織架~1_人资组织图_2003年度公司年度计划表单格式_每日C系列_1_事业群报表_青岛顶津数量金额表23.2.10管报修改" xfId="2152"/>
    <cellStyle name="k_組織架~1_人资组织图_2003年度公司年度计划表单格式_每日C系列_1_事业群报表_青岛顶津数量金额表23.2.10管报修改_复件 青岛顶津数量金额表23.2.13管报修改" xfId="6698"/>
    <cellStyle name="k_組織架~1_人资组织图_2003年度公司年度计划表单格式_每日C系列_1_事业群报表_青岛顶津数量金额表23.2.10管报修改_青顶销售表23.2管报" xfId="6699"/>
    <cellStyle name="k_組織架~1_人资组织图_2003年度公司年度计划表单格式_每日C系列_1_事业群报表_青岛顶津数量金额表23.2.10管报修改_青顶销售表23.2管报1" xfId="3795"/>
    <cellStyle name="k_組織架~1_人资组织图_2003年度公司年度计划表单格式_每日C系列_每日C系列" xfId="1095"/>
    <cellStyle name="k_組織架~1_人资组织图_2003年度公司年度计划表单格式_每日C系列_每日C系列_青岛顶津数量金额表23.2.10管报" xfId="3750"/>
    <cellStyle name="k_組織架~1_人资组织图_2003年度公司年度计划表单格式_每日C系列_每日C系列_青岛顶津数量金额表23.2.10管报_复件 (2) 2003青岛顶津产品别预算" xfId="80"/>
    <cellStyle name="k_組織架~1_人资组织图_2003年度公司年度计划表单格式_每日C系列_每日C系列_青岛顶津数量金额表23.2.10管报_复件 青岛顶津数量金额表23.2.13管报修改" xfId="6700"/>
    <cellStyle name="k_組織架~1_人资组织图_2003年度公司年度计划表单格式_每日C系列_每日C系列_青岛顶津数量金额表23.2.10管报_青岛顶津数量金额表23.2.10管报" xfId="6701"/>
    <cellStyle name="k_組織架~1_人资组织图_2003年度公司年度计划表单格式_每日C系列_每日C系列_青岛顶津数量金额表23.2.10管报_青顶销售表23.2管报" xfId="6702"/>
    <cellStyle name="k_組織架~1_人资组织图_2003年度公司年度计划表单格式_每日C系列_每日C系列_青岛顶津数量金额表23.2.10管报_青顶销售表23.2管报1" xfId="6703"/>
    <cellStyle name="k_組織架~1_人资组织图_2003年度公司年度计划表单格式_每日C系列_每日C系列_青岛顶津数量金额表23.2.10管报修改" xfId="6154"/>
    <cellStyle name="k_組織架~1_人资组织图_2003年度公司年度计划表单格式_每日C系列_每日C系列_青岛顶津数量金额表23.2.10管报修改_复件 青岛顶津数量金额表23.2.13管报修改" xfId="4741"/>
    <cellStyle name="k_組織架~1_人资组织图_2003年度公司年度计划表单格式_每日C系列_每日C系列_青岛顶津数量金额表23.2.10管报修改_青顶销售表23.2管报" xfId="6704"/>
    <cellStyle name="k_組織架~1_人资组织图_2003年度公司年度计划表单格式_每日C系列_每日C系列_青岛顶津数量金额表23.2.10管报修改_青顶销售表23.2管报1" xfId="3674"/>
    <cellStyle name="k_組織架~1_人资组织图_2003年度公司年度计划表单格式_每日C系列_每日C系列_事业群报表" xfId="6706"/>
    <cellStyle name="k_組織架~1_人资组织图_2003年度公司年度计划表单格式_每日C系列_每日C系列_事业群报表_青岛顶津数量金额表23.2.10管报" xfId="6708"/>
    <cellStyle name="k_組織架~1_人资组织图_2003年度公司年度计划表单格式_每日C系列_每日C系列_事业群报表_青岛顶津数量金额表23.2.10管报_复件 (2) 2003青岛顶津产品别预算" xfId="2249"/>
    <cellStyle name="k_組織架~1_人资组织图_2003年度公司年度计划表单格式_每日C系列_每日C系列_事业群报表_青岛顶津数量金额表23.2.10管报_复件 青岛顶津数量金额表23.2.13管报修改" xfId="4085"/>
    <cellStyle name="k_組織架~1_人资组织图_2003年度公司年度计划表单格式_每日C系列_每日C系列_事业群报表_青岛顶津数量金额表23.2.10管报_青岛顶津数量金额表23.2.10管报" xfId="4341"/>
    <cellStyle name="k_組織架~1_人资组织图_2003年度公司年度计划表单格式_每日C系列_每日C系列_事业群报表_青岛顶津数量金额表23.2.10管报_青顶销售表23.2管报" xfId="5223"/>
    <cellStyle name="k_組織架~1_人资组织图_2003年度公司年度计划表单格式_每日C系列_每日C系列_事业群报表_青岛顶津数量金额表23.2.10管报_青顶销售表23.2管报1" xfId="5711"/>
    <cellStyle name="k_組織架~1_人资组织图_2003年度公司年度计划表单格式_每日C系列_每日C系列_事业群报表_青岛顶津数量金额表23.2.10管报修改" xfId="4074"/>
    <cellStyle name="k_組織架~1_人资组织图_2003年度公司年度计划表单格式_每日C系列_每日C系列_事业群报表_青岛顶津数量金额表23.2.10管报修改_复件 青岛顶津数量金额表23.2.13管报修改" xfId="108"/>
    <cellStyle name="k_組織架~1_人资组织图_2003年度公司年度计划表单格式_每日C系列_每日C系列_事业群报表_青岛顶津数量金额表23.2.10管报修改_青顶销售表23.2管报" xfId="1115"/>
    <cellStyle name="k_組織架~1_人资组织图_2003年度公司年度计划表单格式_每日C系列_每日C系列_事业群报表_青岛顶津数量金额表23.2.10管报修改_青顶销售表23.2管报1" xfId="6709"/>
    <cellStyle name="k_組織架~1_人资组织图_2003年度公司年度计划表单格式_每日C系列_青岛顶津数量金额表23.2.10管报" xfId="5278"/>
    <cellStyle name="k_組織架~1_人资组织图_2003年度公司年度计划表单格式_每日C系列_青岛顶津数量金额表23.2.10管报_复件 (2) 2003青岛顶津产品别预算" xfId="6710"/>
    <cellStyle name="k_組織架~1_人资组织图_2003年度公司年度计划表单格式_每日C系列_青岛顶津数量金额表23.2.10管报_复件 青岛顶津数量金额表23.2.13管报修改" xfId="1945"/>
    <cellStyle name="k_組織架~1_人资组织图_2003年度公司年度计划表单格式_每日C系列_青岛顶津数量金额表23.2.10管报_青岛顶津数量金额表23.2.10管报" xfId="6711"/>
    <cellStyle name="k_組織架~1_人资组织图_2003年度公司年度计划表单格式_每日C系列_青岛顶津数量金额表23.2.10管报_青顶销售表23.2管报" xfId="4923"/>
    <cellStyle name="k_組織架~1_人资组织图_2003年度公司年度计划表单格式_每日C系列_青岛顶津数量金额表23.2.10管报_青顶销售表23.2管报1" xfId="6714"/>
    <cellStyle name="k_組織架~1_人资组织图_2003年度公司年度计划表单格式_每日C系列_青岛顶津数量金额表23.2.10管报修改" xfId="1222"/>
    <cellStyle name="k_組織架~1_人资组织图_2003年度公司年度计划表单格式_每日C系列_青岛顶津数量金额表23.2.10管报修改_复件 青岛顶津数量金额表23.2.13管报修改" xfId="2855"/>
    <cellStyle name="k_組織架~1_人资组织图_2003年度公司年度计划表单格式_每日C系列_青岛顶津数量金额表23.2.10管报修改_青顶销售表23.2管报" xfId="1446"/>
    <cellStyle name="k_組織架~1_人资组织图_2003年度公司年度计划表单格式_每日C系列_青岛顶津数量金额表23.2.10管报修改_青顶销售表23.2管报1" xfId="6715"/>
    <cellStyle name="k_組織架~1_人资组织图_2003年度公司年度计划表单格式_每日C系列_事业群报表" xfId="4111"/>
    <cellStyle name="k_組織架~1_人资组织图_2003年度公司年度计划表单格式_每日C系列_事业群报表_青岛顶津数量金额表23.2.10管报" xfId="98"/>
    <cellStyle name="k_組織架~1_人资组织图_2003年度公司年度计划表单格式_每日C系列_事业群报表_青岛顶津数量金额表23.2.10管报_复件 (2) 2003青岛顶津产品别预算" xfId="950"/>
    <cellStyle name="k_組織架~1_人资组织图_2003年度公司年度计划表单格式_每日C系列_事业群报表_青岛顶津数量金额表23.2.10管报_复件 青岛顶津数量金额表23.2.13管报修改" xfId="6472"/>
    <cellStyle name="k_組織架~1_人资组织图_2003年度公司年度计划表单格式_每日C系列_事业群报表_青岛顶津数量金额表23.2.10管报_青岛顶津数量金额表23.2.10管报" xfId="6716"/>
    <cellStyle name="k_組織架~1_人资组织图_2003年度公司年度计划表单格式_每日C系列_事业群报表_青岛顶津数量金额表23.2.10管报_青顶销售表23.2管报" xfId="4602"/>
    <cellStyle name="k_組織架~1_人资组织图_2003年度公司年度计划表单格式_每日C系列_事业群报表_青岛顶津数量金额表23.2.10管报_青顶销售表23.2管报1" xfId="6533"/>
    <cellStyle name="k_組織架~1_人资组织图_2003年度公司年度计划表单格式_每日C系列_事业群报表_青岛顶津数量金额表23.2.10管报修改" xfId="6717"/>
    <cellStyle name="k_組織架~1_人资组织图_2003年度公司年度计划表单格式_每日C系列_事业群报表_青岛顶津数量金额表23.2.10管报修改_复件 青岛顶津数量金额表23.2.13管报修改" xfId="6718"/>
    <cellStyle name="k_組織架~1_人资组织图_2003年度公司年度计划表单格式_每日C系列_事业群报表_青岛顶津数量金额表23.2.10管报修改_青顶销售表23.2管报" xfId="5084"/>
    <cellStyle name="k_組織架~1_人资组织图_2003年度公司年度计划表单格式_每日C系列_事业群报表_青岛顶津数量金额表23.2.10管报修改_青顶销售表23.2管报1" xfId="5381"/>
    <cellStyle name="k_組織架~1_人资组织图_2003年度公司年度计划表单格式_青岛顶津数量金额表23.2.10管报" xfId="6719"/>
    <cellStyle name="k_組織架~1_人资组织图_2003年度公司年度计划表单格式_青岛顶津数量金额表23.2.10管报_复件 (2) 2003青岛顶津产品别预算" xfId="6720"/>
    <cellStyle name="k_組織架~1_人资组织图_2003年度公司年度计划表单格式_青岛顶津数量金额表23.2.10管报_复件 青岛顶津数量金额表23.2.13管报修改" xfId="6722"/>
    <cellStyle name="k_組織架~1_人资组织图_2003年度公司年度计划表单格式_青岛顶津数量金额表23.2.10管报_青岛顶津数量金额表23.2.10管报" xfId="2659"/>
    <cellStyle name="k_組織架~1_人资组织图_2003年度公司年度计划表单格式_青岛顶津数量金额表23.2.10管报_青顶销售表23.2管报" xfId="671"/>
    <cellStyle name="k_組織架~1_人资组织图_2003年度公司年度计划表单格式_青岛顶津数量金额表23.2.10管报_青顶销售表23.2管报1" xfId="6723"/>
    <cellStyle name="k_組織架~1_人资组织图_2003年度公司年度计划表单格式_青岛顶津数量金额表23.2.10管报修改" xfId="6724"/>
    <cellStyle name="k_組織架~1_人资组织图_2003年度公司年度计划表单格式_青岛顶津数量金额表23.2.10管报修改_复件 青岛顶津数量金额表23.2.13管报修改" xfId="6725"/>
    <cellStyle name="k_組織架~1_人资组织图_2003年度公司年度计划表单格式_青岛顶津数量金额表23.2.10管报修改_青顶销售表23.2管报" xfId="2294"/>
    <cellStyle name="k_組織架~1_人资组织图_2003年度公司年度计划表单格式_青岛顶津数量金额表23.2.10管报修改_青顶销售表23.2管报1" xfId="6727"/>
    <cellStyle name="k_組織架~1_人资组织图_2003年度公司年度计划表单格式_事业群报表" xfId="4407"/>
    <cellStyle name="k_組織架~1_人资组织图_2003年度公司年度计划表单格式_事业群报表_青岛顶津数量金额表23.2.10管报" xfId="5979"/>
    <cellStyle name="k_組織架~1_人资组织图_2003年度公司年度计划表单格式_事业群报表_青岛顶津数量金额表23.2.10管报_复件 (2) 2003青岛顶津产品别预算" xfId="4429"/>
    <cellStyle name="k_組織架~1_人资组织图_2003年度公司年度计划表单格式_事业群报表_青岛顶津数量金额表23.2.10管报_复件 青岛顶津数量金额表23.2.13管报修改" xfId="6728"/>
    <cellStyle name="k_組織架~1_人资组织图_2003年度公司年度计划表单格式_事业群报表_青岛顶津数量金额表23.2.10管报_青岛顶津数量金额表23.2.10管报" xfId="4338"/>
    <cellStyle name="k_組織架~1_人资组织图_2003年度公司年度计划表单格式_事业群报表_青岛顶津数量金额表23.2.10管报_青顶销售表23.2管报" xfId="3071"/>
    <cellStyle name="k_組織架~1_人资组织图_2003年度公司年度计划表单格式_事业群报表_青岛顶津数量金额表23.2.10管报_青顶销售表23.2管报1" xfId="717"/>
    <cellStyle name="k_組織架~1_人资组织图_2003年度公司年度计划表单格式_事业群报表_青岛顶津数量金额表23.2.10管报修改" xfId="6729"/>
    <cellStyle name="k_組織架~1_人资组织图_2003年度公司年度计划表单格式_事业群报表_青岛顶津数量金额表23.2.10管报修改_复件 青岛顶津数量金额表23.2.13管报修改" xfId="6730"/>
    <cellStyle name="k_組織架~1_人资组织图_2003年度公司年度计划表单格式_事业群报表_青岛顶津数量金额表23.2.10管报修改_青顶销售表23.2管报" xfId="5139"/>
    <cellStyle name="k_組織架~1_人资组织图_2003年度公司年度计划表单格式_事业群报表_青岛顶津数量金额表23.2.10管报修改_青顶销售表23.2管报1" xfId="3549"/>
    <cellStyle name="k_組織架~1_人资组织图_2003年训练月报（3月）" xfId="6732"/>
    <cellStyle name="k_組織架~1_人资组织图_2003年训练月报（3月） 2" xfId="6733"/>
    <cellStyle name="k_組織架~1_人资组织图_2003年训练月报（3月） 2 2" xfId="6734"/>
    <cellStyle name="k_組織架~1_人资组织图_2003年训练月报（3月）_2006-组织、人力计划" xfId="6735"/>
    <cellStyle name="k_組織架~1_人资组织图_2003年训练月报（3月）_2006-组织、人力计划 2" xfId="6736"/>
    <cellStyle name="k_組織架~1_人资组织图_2003年训练月报（3月）_2006-组织、人力计划 2 2" xfId="1524"/>
    <cellStyle name="k_組織架~1_人资组织图_2003年训练月报（3月）_Book1" xfId="2077"/>
    <cellStyle name="k_組織架~1_人资组织图_2003年训练月报（3月）_Book3" xfId="6737"/>
    <cellStyle name="k_組織架~1_人资组织图_2003年训练月报（3月）_Book6" xfId="6740"/>
    <cellStyle name="k_組織架~1_人资组织图_2003年训练月报（3月）_D1.管理科2 10月" xfId="5604"/>
    <cellStyle name="k_組織架~1_人资组织图_2003年训练月报（3月）_D1.管理科2 10月 2" xfId="6742"/>
    <cellStyle name="k_組織架~1_人资组织图_2003年训练月报（3月）_D1.管理科2 10月 2 2" xfId="6743"/>
    <cellStyle name="k_組織架~1_人资组织图_2003年训练月报（3月）_工作总结及计划" xfId="1833"/>
    <cellStyle name="k_組織架~1_人资组织图_2003年训练月报（3月）_工作总结及计划 2" xfId="4998"/>
    <cellStyle name="k_組織架~1_人资组织图_2003年训练月报（3月）_工作总结及计划 2 2" xfId="6744"/>
    <cellStyle name="k_組織架~1_人资组织图_2003年训练月报（3月）_哈5" xfId="5905"/>
    <cellStyle name="k_組織架~1_人资组织图_2003年训练月报（3月）_哈5 2" xfId="4425"/>
    <cellStyle name="k_組織架~1_人资组织图_2003年训练月报（3月）_哈5 2 2" xfId="5095"/>
    <cellStyle name="k_組織架~1_人资组织图_2003年训练月报（3月）_哈5.xls 图表 11" xfId="6745"/>
    <cellStyle name="k_組織架~1_人资组织图_2003年训练月报（3月）_哈5.xls 图表 11 2" xfId="960"/>
    <cellStyle name="k_組織架~1_人资组织图_2003年训练月报（3月）_哈5.xls 图表 11 2 2" xfId="6746"/>
    <cellStyle name="k_組織架~1_人资组织图_2003年训练月报（3月）_哈5.xls 图表 11_工作总结及计划" xfId="6747"/>
    <cellStyle name="k_組織架~1_人资组织图_2003年训练月报（3月）_哈5.xls 图表 11_工作总结及计划 2" xfId="6748"/>
    <cellStyle name="k_組織架~1_人资组织图_2003年训练月报（3月）_哈5.xls 图表 11_工作总结及计划 2 2" xfId="6749"/>
    <cellStyle name="k_組織架~1_人资组织图_2003年训练月报（3月）_哈5.xls 图表 11_沈哈" xfId="6750"/>
    <cellStyle name="k_組織架~1_人资组织图_2003年训练月报（3月）_哈5.xls 图表 11_沈哈 2" xfId="6712"/>
    <cellStyle name="k_組織架~1_人资组织图_2003年训练月报（3月）_哈5.xls 图表 11_沈哈 2 2" xfId="6751"/>
    <cellStyle name="k_組織架~1_人资组织图_2003年训练月报（3月）_哈5.xls 图表 11_沈哈_工作总结及计划" xfId="874"/>
    <cellStyle name="k_組織架~1_人资组织图_2003年训练月报（3月）_哈5.xls 图表 11_沈哈_工作总结及计划 2" xfId="5348"/>
    <cellStyle name="k_組織架~1_人资组织图_2003年训练月报（3月）_哈5.xls 图表 11_沈哈_工作总结及计划 2 2" xfId="2014"/>
    <cellStyle name="k_組織架~1_人资组织图_2003年训练月报（3月）_哈5.xls 图表 23" xfId="6752"/>
    <cellStyle name="k_組織架~1_人资组织图_2003年训练月报（3月）_哈5.xls 图表 23 2" xfId="4237"/>
    <cellStyle name="k_組織架~1_人资组织图_2003年训练月报（3月）_哈5.xls 图表 23 2 2" xfId="6753"/>
    <cellStyle name="k_組織架~1_人资组织图_2003年训练月报（3月）_哈5.xls 图表 23_工作总结及计划" xfId="6604"/>
    <cellStyle name="k_組織架~1_人资组织图_2003年训练月报（3月）_哈5.xls 图表 23_工作总结及计划 2" xfId="6754"/>
    <cellStyle name="k_組織架~1_人资组织图_2003年训练月报（3月）_哈5.xls 图表 23_工作总结及计划 2 2" xfId="2591"/>
    <cellStyle name="k_組織架~1_人资组织图_2003年训练月报（3月）_哈5.xls 图表 23_沈哈" xfId="2997"/>
    <cellStyle name="k_組織架~1_人资组织图_2003年训练月报（3月）_哈5.xls 图表 23_沈哈 2" xfId="6755"/>
    <cellStyle name="k_組織架~1_人资组织图_2003年训练月报（3月）_哈5.xls 图表 23_沈哈 2 2" xfId="6147"/>
    <cellStyle name="k_組織架~1_人资组织图_2003年训练月报（3月）_哈5.xls 图表 23_沈哈_工作总结及计划" xfId="6756"/>
    <cellStyle name="k_組織架~1_人资组织图_2003年训练月报（3月）_哈5.xls 图表 23_沈哈_工作总结及计划 2" xfId="6619"/>
    <cellStyle name="k_組織架~1_人资组织图_2003年训练月报（3月）_哈5.xls 图表 23_沈哈_工作总结及计划 2 2" xfId="1226"/>
    <cellStyle name="k_組織架~1_人资组织图_2003年训练月报（3月）_哈5.xls 图表 37" xfId="2414"/>
    <cellStyle name="k_組織架~1_人资组织图_2003年训练月报（3月）_哈5.xls 图表 37 2" xfId="3397"/>
    <cellStyle name="k_組織架~1_人资组织图_2003年训练月报（3月）_哈5.xls 图表 37 2 2" xfId="5920"/>
    <cellStyle name="k_組織架~1_人资组织图_2003年训练月报（3月）_哈5.xls 图表 37_工作总结及计划" xfId="4119"/>
    <cellStyle name="k_組織架~1_人资组织图_2003年训练月报（3月）_哈5.xls 图表 37_工作总结及计划 2" xfId="3087"/>
    <cellStyle name="k_組織架~1_人资组织图_2003年训练月报（3月）_哈5.xls 图表 37_工作总结及计划 2 2" xfId="3093"/>
    <cellStyle name="k_組織架~1_人资组织图_2003年训练月报（3月）_哈5.xls 图表 37_沈哈" xfId="3203"/>
    <cellStyle name="k_組織架~1_人资组织图_2003年训练月报（3月）_哈5.xls 图表 37_沈哈 2" xfId="6757"/>
    <cellStyle name="k_組織架~1_人资组织图_2003年训练月报（3月）_哈5.xls 图表 37_沈哈 2 2" xfId="6759"/>
    <cellStyle name="k_組織架~1_人资组织图_2003年训练月报（3月）_哈5.xls 图表 37_沈哈_工作总结及计划" xfId="6761"/>
    <cellStyle name="k_組織架~1_人资组织图_2003年训练月报（3月）_哈5.xls 图表 37_沈哈_工作总结及计划 2" xfId="6762"/>
    <cellStyle name="k_組織架~1_人资组织图_2003年训练月报（3月）_哈5.xls 图表 37_沈哈_工作总结及计划 2 2" xfId="5104"/>
    <cellStyle name="k_組織架~1_人资组织图_2003年训练月报（3月）_哈5_工作总结及计划" xfId="1457"/>
    <cellStyle name="k_組織架~1_人资组织图_2003年训练月报（3月）_哈5_工作总结及计划 2" xfId="6763"/>
    <cellStyle name="k_組織架~1_人资组织图_2003年训练月报（3月）_哈5_工作总结及计划 2 2" xfId="5496"/>
    <cellStyle name="k_組織架~1_人资组织图_2003年训练月报（3月）_哈5_沈哈" xfId="6764"/>
    <cellStyle name="k_組織架~1_人资组织图_2003年训练月报（3月）_哈5_沈哈 2" xfId="3373"/>
    <cellStyle name="k_組織架~1_人资组织图_2003年训练月报（3月）_哈5_沈哈 2 2" xfId="3376"/>
    <cellStyle name="k_組織架~1_人资组织图_2003年训练月报（3月）_哈5_沈哈_工作总结及计划" xfId="6765"/>
    <cellStyle name="k_組織架~1_人资组织图_2003年训练月报（3月）_哈5_沈哈_工作总结及计划 2" xfId="6766"/>
    <cellStyle name="k_組織架~1_人资组织图_2003年训练月报（3月）_哈5_沈哈_工作总结及计划 2 2" xfId="1415"/>
    <cellStyle name="k_組織架~1_人资组织图_2003年训练月报（3月）_沈" xfId="6767"/>
    <cellStyle name="k_組織架~1_人资组织图_2003年训练月报（3月）_沈 2" xfId="6768"/>
    <cellStyle name="k_組織架~1_人资组织图_2003年训练月报（3月）_沈 2 2" xfId="4144"/>
    <cellStyle name="k_組織架~1_人资组织图_2003年训练月报（3月）_沈_工作总结及计划" xfId="2436"/>
    <cellStyle name="k_組織架~1_人资组织图_2003年训练月报（3月）_沈_工作总结及计划 2" xfId="3991"/>
    <cellStyle name="k_組織架~1_人资组织图_2003年训练月报（3月）_沈_工作总结及计划 2 2" xfId="4499"/>
    <cellStyle name="k_組織架~1_人资组织图_2003年训练月报（3月）_沈_沈哈" xfId="6769"/>
    <cellStyle name="k_組織架~1_人资组织图_2003年训练月报（3月）_沈_沈哈 2" xfId="6771"/>
    <cellStyle name="k_組織架~1_人资组织图_2003年训练月报（3月）_沈_沈哈 2 2" xfId="6772"/>
    <cellStyle name="k_組織架~1_人资组织图_2003年训练月报（3月）_沈_沈哈_工作总结及计划" xfId="6773"/>
    <cellStyle name="k_組織架~1_人资组织图_2003年训练月报（3月）_沈_沈哈_工作总结及计划 2" xfId="1679"/>
    <cellStyle name="k_組織架~1_人资组织图_2003年训练月报（3月）_沈_沈哈_工作总结及计划 2 2" xfId="6774"/>
    <cellStyle name="k_組織架~1_人资组织图_2003年训练月报（3月）_沈+哈" xfId="1505"/>
    <cellStyle name="k_組織架~1_人资组织图_2003年训练月报（3月）_沈+哈 2" xfId="188"/>
    <cellStyle name="k_組織架~1_人资组织图_2003年训练月报（3月）_沈+哈 2 2" xfId="6775"/>
    <cellStyle name="k_組織架~1_人资组织图_2003年训练月报（3月）_沈+哈(新）" xfId="6777"/>
    <cellStyle name="k_組織架~1_人资组织图_2003年训练月报（3月）_沈+哈(新） 2" xfId="4371"/>
    <cellStyle name="k_組織架~1_人资组织图_2003年训练月报（3月）_沈+哈(新） 2 2" xfId="1842"/>
    <cellStyle name="k_組織架~1_人资组织图_2003年训练月报（3月）_沈+哈(新）_工作总结及计划" xfId="4193"/>
    <cellStyle name="k_組織架~1_人资组织图_2003年训练月报（3月）_沈+哈(新）_工作总结及计划 2" xfId="6778"/>
    <cellStyle name="k_組織架~1_人资组织图_2003年训练月报（3月）_沈+哈(新）_工作总结及计划 2 2" xfId="6779"/>
    <cellStyle name="k_組織架~1_人资组织图_2003年训练月报（3月）_沈+哈(新）4月" xfId="6210"/>
    <cellStyle name="k_組織架~1_人资组织图_2003年训练月报（3月）_沈+哈(新）4月.xls 图表 11" xfId="4316"/>
    <cellStyle name="k_組織架~1_人资组织图_2003年训练月报（3月）_沈+哈(新）4月.xls 图表 23" xfId="523"/>
    <cellStyle name="k_組織架~1_人资组织图_2003年训练月报（3月）_沈+哈(新）4月.xls 图表 37" xfId="6235"/>
    <cellStyle name="k_組織架~1_人资组织图_2003年训练月报（3月）_沈+哈_工作总结及计划" xfId="3386"/>
    <cellStyle name="k_組織架~1_人资组织图_2003年训练月报（3月）_沈+哈_工作总结及计划 2" xfId="5901"/>
    <cellStyle name="k_組織架~1_人资组织图_2003年训练月报（3月）_沈+哈_工作总结及计划 2 2" xfId="6781"/>
    <cellStyle name="k_組織架~1_人资组织图_2003年训练月报（9月）usr" xfId="6782"/>
    <cellStyle name="k_組織架~1_人资组织图_2003企划功能预算假设1125" xfId="6783"/>
    <cellStyle name="k_組織架~1_人资组织图_2003企划功能预算假设1125_22-34" xfId="2187"/>
    <cellStyle name="k_組織架~1_人资组织图_2003企划功能预算假设1125_28" xfId="4199"/>
    <cellStyle name="k_組織架~1_人资组织图_2003企划功能预算假设1125_28_22-34" xfId="6784"/>
    <cellStyle name="k_組織架~1_人资组织图_2003企划功能预算假设1125_kathy28页" xfId="6785"/>
    <cellStyle name="k_組織架~1_人资组织图_2004-2005A&amp;P預估" xfId="6786"/>
    <cellStyle name="k_組織架~1_人资组织图_2004分月量額A&amp;P1105a" xfId="6787"/>
    <cellStyle name="k_組織架~1_人资组织图_2004年财务方针一二DPI" xfId="6788"/>
    <cellStyle name="k_組織架~1_人资组织图_2004年财务方针一二DPI_05方针计划10291" xfId="5178"/>
    <cellStyle name="k_組織架~1_人资组织图_2004年财务方针一二DPI_2004年计划1122" xfId="6789"/>
    <cellStyle name="k_組織架~1_人资组织图_2004年财务方针一二DPI_2004年预算（天津）-第六版" xfId="6588"/>
    <cellStyle name="k_組織架~1_人资组织图_2004年财务方针一二DPI_2004年预算（天津）-第六版_05方针计划10291" xfId="6790"/>
    <cellStyle name="k_組織架~1_人资组织图_2004年财务方针一二DPI_2004年预算（天津）-第六版_2004年计划1122" xfId="6791"/>
    <cellStyle name="k_組織架~1_人资组织图_2004年财务方针一二DPI_2004年预算（天津）-第六版_3-2  天津顶正财务预算20041025" xfId="926"/>
    <cellStyle name="k_組織架~1_人资组织图_2004年财务方针一二DPI_2004年预算（天津）-第六版_资材事业银行授信-债项统计格式 (2)" xfId="6792"/>
    <cellStyle name="k_組織架~1_人资组织图_2004年财务方针一二DPI_2004年预算（天津）-第三版" xfId="6793"/>
    <cellStyle name="k_組織架~1_人资组织图_2004年财务方针一二DPI_2004年预算（天津）-第三版_05方针计划10291" xfId="6794"/>
    <cellStyle name="k_組織架~1_人资组织图_2004年财务方针一二DPI_2004年预算（天津）-第三版_2004年计划1122" xfId="5003"/>
    <cellStyle name="k_組織架~1_人资组织图_2004年财务方针一二DPI_2004年预算（天津）-第三版_3-2  天津顶正财务预算20041025" xfId="6795"/>
    <cellStyle name="k_組織架~1_人资组织图_2004年财务方针一二DPI_2004年预算（天津）-第三版_资材事业银行授信-债项统计格式 (2)" xfId="124"/>
    <cellStyle name="k_組織架~1_人资组织图_2004年财务方针一二DPI_2004年预算（天津）-第四版" xfId="6136"/>
    <cellStyle name="k_組織架~1_人资组织图_2004年财务方针一二DPI_2004年预算（天津）-第四版_05方针计划10291" xfId="6796"/>
    <cellStyle name="k_組織架~1_人资组织图_2004年财务方针一二DPI_2004年预算（天津）-第四版_2004年计划1122" xfId="6797"/>
    <cellStyle name="k_組織架~1_人资组织图_2004年财务方针一二DPI_2004年预算（天津）-第四版_3-2  天津顶正财务预算20041025" xfId="6798"/>
    <cellStyle name="k_組織架~1_人资组织图_2004年财务方针一二DPI_2004年预算（天津）-第四版_资材事业银行授信-债项统计格式 (2)" xfId="6799"/>
    <cellStyle name="k_組織架~1_人资组织图_2004年财务方针一二DPI_2005年现金流量预算（第一版）" xfId="3161"/>
    <cellStyle name="k_組織架~1_人资组织图_2004年财务方针一二DPI_2005年预算（天津）-第六版数值" xfId="1173"/>
    <cellStyle name="k_組織架~1_人资组织图_2004年财务方针一二DPI_2006年天津顶正现金流量预算-第四版051229" xfId="6801"/>
    <cellStyle name="k_組織架~1_人资组织图_2004年财务方针一二DPI_2006年天津顶正预算-第四版051229" xfId="6802"/>
    <cellStyle name="k_組織架~1_人资组织图_2004年财务方针一二DPI_2006年现金流量预算（倒推版）" xfId="3197"/>
    <cellStyle name="k_組織架~1_人资组织图_2004年财务方针一二DPI_2006年现金流量预算（倒推版）2" xfId="4660"/>
    <cellStyle name="k_組織架~1_人资组织图_2004年财务方针一二DPI_2006年现金流量预算（原始版）" xfId="2107"/>
    <cellStyle name="k_組織架~1_人资组织图_2004年财务方针一二DPI_2006年现金流量预算-第三版" xfId="6449"/>
    <cellStyle name="k_組織架~1_人资组织图_2004年财务方针一二DPI_2006年现金流量预算-第四版" xfId="6249"/>
    <cellStyle name="k_組織架~1_人资组织图_2004年财务方针一二DPI_2006年预算1-第二版" xfId="6803"/>
    <cellStyle name="k_組織架~1_人资组织图_2004年财务方针一二DPI_2006年预算-第二版(倒推版)" xfId="4035"/>
    <cellStyle name="k_組織架~1_人资组织图_2004年财务方针一二DPI_2006年预算-第四版" xfId="6804"/>
    <cellStyle name="k_組織架~1_人资组织图_2004年财务方针一二DPI_2006年预算-第四版1" xfId="4269"/>
    <cellStyle name="k_組織架~1_人资组织图_2004年财务方针一二DPI_2006年预算-第一版" xfId="6002"/>
    <cellStyle name="k_組織架~1_人资组织图_2004年财务方针一二DPI_2006年预算-原始版" xfId="6713"/>
    <cellStyle name="k_組織架~1_人资组织图_2004年财务方针一二DPI_2006天津软包预算损益-20051014final" xfId="6805"/>
    <cellStyle name="k_組織架~1_人资组织图_2004年财务方针一二DPI_3-2  天津顶正财务预算20041025" xfId="6806"/>
    <cellStyle name="k_組織架~1_人资组织图_2004年财务方针一二DPI_Book16" xfId="3651"/>
    <cellStyle name="k_組織架~1_人资组织图_2004年财务方针一二DPI_费用比较表" xfId="3628"/>
    <cellStyle name="k_組織架~1_人资组织图_2004年财务方针一二DPI_资材事业银行授信-债项统计格式 (2)" xfId="583"/>
    <cellStyle name="k_組織架~1_人资组织图_2004年度計劃表單(最後版-1)" xfId="6631"/>
    <cellStyle name="k_組織架~1_人资组织图_2004年预算（天津）-第六版" xfId="6807"/>
    <cellStyle name="k_組織架~1_人资组织图_2004年预算（天津）-第六版_05方针计划10291" xfId="1771"/>
    <cellStyle name="k_組織架~1_人资组织图_2004年预算（天津）-第六版_2004年计划1122" xfId="2044"/>
    <cellStyle name="k_組織架~1_人资组织图_2005-4配套群报表" xfId="5480"/>
    <cellStyle name="k_組織架~1_人资组织图_2005-4配套群报表 2" xfId="6809"/>
    <cellStyle name="k_組織架~1_人资组织图_2005方針計畫品保" xfId="4013"/>
    <cellStyle name="k_組織架~1_人资组织图_2005年4月资产类" xfId="1830"/>
    <cellStyle name="k_組織架~1_人资组织图_2005年4月资产类 2" xfId="6810"/>
    <cellStyle name="k_組織架~1_人资组织图_2005年4月资产类 2 2" xfId="127"/>
    <cellStyle name="k_組織架~1_人资组织图_2005年包材" xfId="6770"/>
    <cellStyle name="k_組織架~1_人资组织图_2005年部門費用與方針計劃表單附件2(生技中心)" xfId="6811"/>
    <cellStyle name="k_組織架~1_人资组织图_2005年度方針計劃" xfId="4633"/>
    <cellStyle name="k_組織架~1_人资组织图_2005年中研所費用與方針計劃表" xfId="6812"/>
    <cellStyle name="k_組織架~1_人资组织图_2006產品開發計畫-941223更新" xfId="649"/>
    <cellStyle name="k_組織架~1_人资组织图_2006健字號認證成本" xfId="614"/>
    <cellStyle name="k_組織架~1_人资组织图_2006新品整合(生技保健組)" xfId="6345"/>
    <cellStyle name="k_組織架~1_人资组织图_2006新品整合(生技保健組)940921" xfId="5328"/>
    <cellStyle name="k_組織架~1_人资组织图_2006新品整合(生技營養組)" xfId="6353"/>
    <cellStyle name="k_組織架~1_人资组织图_2007年度预算规划(第三部分)" xfId="3272"/>
    <cellStyle name="k_組織架~1_人资组织图_22-34" xfId="6814"/>
    <cellStyle name="k_組織架~1_人资组织图_2月教育训练" xfId="6815"/>
    <cellStyle name="k_組織架~1_人资组织图_2月教育训练 2" xfId="6816"/>
    <cellStyle name="k_組織架~1_人资组织图_2月教育训练 2 2" xfId="6817"/>
    <cellStyle name="k_組織架~1_人资组织图_2月教育训练_2006-组织、人力计划" xfId="6818"/>
    <cellStyle name="k_組織架~1_人资组织图_2月教育训练_2006-组织、人力计划 2" xfId="6820"/>
    <cellStyle name="k_組織架~1_人资组织图_2月教育训练_2006-组织、人力计划 2 2" xfId="3399"/>
    <cellStyle name="k_組織架~1_人资组织图_2月教育训练_D1.管理科2 10月" xfId="5012"/>
    <cellStyle name="k_組織架~1_人资组织图_2月教育训练_D1.管理科2 10月 2" xfId="6821"/>
    <cellStyle name="k_組織架~1_人资组织图_2月教育训练_D1.管理科2 10月 2 2" xfId="6822"/>
    <cellStyle name="k_組織架~1_人资组织图_3月(2)" xfId="5699"/>
    <cellStyle name="k_組織架~1_人资组织图_3月(2) 2" xfId="5701"/>
    <cellStyle name="k_組織架~1_人资组织图_3月(2) 2 2" xfId="5163"/>
    <cellStyle name="k_組織架~1_人资组织图_3月(2)_工作总结及计划" xfId="6823"/>
    <cellStyle name="k_組織架~1_人资组织图_3月(2)_工作总结及计划 2" xfId="1262"/>
    <cellStyle name="k_組織架~1_人资组织图_3月(2)_工作总结及计划 2 2" xfId="6825"/>
    <cellStyle name="k_組織架~1_人资组织图_3月1" xfId="6827"/>
    <cellStyle name="k_組織架~1_人资组织图_3月1 2" xfId="6442"/>
    <cellStyle name="k_組織架~1_人资组织图_3月1 2 2" xfId="2947"/>
    <cellStyle name="k_組織架~1_人资组织图_3月1_工作总结及计划" xfId="6828"/>
    <cellStyle name="k_組織架~1_人资组织图_3月1_工作总结及计划 2" xfId="6829"/>
    <cellStyle name="k_組織架~1_人资组织图_3月1_工作总结及计划 2 2" xfId="6831"/>
    <cellStyle name="k_組織架~1_人资组织图_4月" xfId="6832"/>
    <cellStyle name="k_組織架~1_人资组织图_92 年06月經營檢討月會(台灣康師傅公司)" xfId="6833"/>
    <cellStyle name="k_組織架~1_人资组织图_92 年06月經營檢討月會(台灣康師傅公司) 2" xfId="6834"/>
    <cellStyle name="k_組織架~1_人资组织图_92 年06月經營檢討月會(台灣康師傅公司)_全顺2009年01月损益表" xfId="3012"/>
    <cellStyle name="k_組織架~1_人资组织图_92 年06月經營檢討月會(台灣康師傅公司)_全顺2009年02月损益表" xfId="2944"/>
    <cellStyle name="k_組織架~1_人资组织图_92 年08月經營檢討月會(台灣康師傅公司)" xfId="5861"/>
    <cellStyle name="k_組織架~1_人资组织图_92 年08月經營檢討月會(台灣康師傅公司) 2" xfId="5292"/>
    <cellStyle name="k_組織架~1_人资组织图_92 年08月經營檢討月會(台灣康師傅公司)_全顺2009年01月损益表" xfId="6836"/>
    <cellStyle name="k_組織架~1_人资组织图_92 年08月經營檢討月會(台灣康師傅公司)_全顺2009年02月损益表" xfId="3825"/>
    <cellStyle name="k_組織架~1_人资组织图_92 年12月經營檢討月會(台灣康師傅公司)" xfId="1136"/>
    <cellStyle name="k_組織架~1_人资组织图_92 年12月經營檢討月會(台灣康師傅公司) 2" xfId="6837"/>
    <cellStyle name="k_組織架~1_人资组织图_92 年12月經營檢討月會(台灣康師傅公司)_全顺2009年01月损益表" xfId="6838"/>
    <cellStyle name="k_組織架~1_人资组织图_92 年12月經營檢討月會(台灣康師傅公司)_全顺2009年02月损益表" xfId="4099"/>
    <cellStyle name="k_組織架~1_人资组织图_9205企劃月會(檢討與規劃)-調味料組.xls 圖表 7_9209 管理月會調味料組_9210 管理月會調味料組_~5913051" xfId="10"/>
    <cellStyle name="k_組織架~1_人资组织图_9205企劃月會(檢討與規劃)-調味料組.xls 圖表 7_9209 管理月會調味料組_9210 管理月會調味料組_~5913051 2" xfId="1913"/>
    <cellStyle name="k_組織架~1_人资组织图_9205企劃月會(檢討與規劃)-調味料組.xls 圖表 7_9209 管理月會調味料組_9210 管理月會調味料組_~5913051 3" xfId="6738"/>
    <cellStyle name="k_組織架~1_人资组织图_9205企劃月會(檢討與規劃)-調味料組.xls 圖表 7_9209 管理月會調味料組_9210 管理月會調味料組_~5913051 3 2" xfId="6839"/>
    <cellStyle name="k_組織架~1_人资组织图_9205企劃月會(檢討與規劃)-調味料組.xls 圖表 7_9209 管理月會調味料組_9210 管理月會調味料組_~5913051 4" xfId="5537"/>
    <cellStyle name="k_組織架~1_人资组织图_93 03る竒犁浪癚る穦(芖眃畍撑そ)" xfId="6840"/>
    <cellStyle name="k_組織架~1_人资组织图_93 03る竒犁浪癚る穦(芖眃畍撑そ) 2" xfId="27"/>
    <cellStyle name="k_組織架~1_人资组织图_93 03る竒犁浪癚る穦(芖眃畍撑そ)_全顺2009年01月损益表" xfId="3769"/>
    <cellStyle name="k_組織架~1_人资组织图_93 03る竒犁浪癚る穦(芖眃畍撑そ)_全顺2009年02月损益表" xfId="6212"/>
    <cellStyle name="k_組織架~1_人资组织图_93 年01月經營檢討月會(台灣康師傅公司)" xfId="6223"/>
    <cellStyle name="k_組織架~1_人资组织图_93 年01月經營檢討月會(台灣康師傅公司) 2" xfId="6226"/>
    <cellStyle name="k_組織架~1_人资组织图_93 年01月經營檢討月會(台灣康師傅公司)_全顺2009年01月损益表" xfId="1399"/>
    <cellStyle name="k_組織架~1_人资组织图_93 年01月經營檢討月會(台灣康師傅公司)_全顺2009年02月损益表" xfId="6841"/>
    <cellStyle name="k_組織架~1_人资组织图_93 年02月經營檢討月會(台灣康師傅公司)" xfId="2057"/>
    <cellStyle name="k_組織架~1_人资组织图_93 年02月經營檢討月會(台灣康師傅公司) 2" xfId="6842"/>
    <cellStyle name="k_組織架~1_人资组织图_93 年02月經營檢討月會(台灣康師傅公司)_全顺2009年01月损益表" xfId="6843"/>
    <cellStyle name="k_組織架~1_人资组织图_93 年02月經營檢討月會(台灣康師傅公司)_全顺2009年02月损益表" xfId="2638"/>
    <cellStyle name="k_組織架~1_人资组织图_93 年05月經營檢討月會(台灣康師傅公司)" xfId="6844"/>
    <cellStyle name="k_組織架~1_人资组织图_93 年05月經營檢討月會(台灣康師傅公司) 2" xfId="3350"/>
    <cellStyle name="k_組織架~1_人资组织图_93 年05月經營檢討月會(台灣康師傅公司)_全顺2009年01月损益表" xfId="6845"/>
    <cellStyle name="k_組織架~1_人资组织图_93 年05月經營檢討月會(台灣康師傅公司)_全顺2009年02月损益表" xfId="6230"/>
    <cellStyle name="k_組織架~1_人资组织图_93 年06月經營檢討月會(台灣康師傅公司)" xfId="5230"/>
    <cellStyle name="k_組織架~1_人资组织图_93 年06月經營檢討月會(台灣康師傅公司) 2" xfId="1973"/>
    <cellStyle name="k_組織架~1_人资组织图_93 年06月經營檢討月會(台灣康師傅公司)_全顺2009年01月损益表" xfId="3762"/>
    <cellStyle name="k_組織架~1_人资组织图_93 年06月經營檢討月會(台灣康師傅公司)_全顺2009年02月损益表" xfId="6846"/>
    <cellStyle name="k_組織架~1_人资组织图_93 年07月經營檢討月會(台灣康師傅公司)" xfId="6847"/>
    <cellStyle name="k_組織架~1_人资组织图_93 年07月經營檢討月會(台灣康師傅公司) 2" xfId="6848"/>
    <cellStyle name="k_組織架~1_人资组织图_93 年07月經營檢討月會(台灣康師傅公司)_全顺2009年01月损益表" xfId="740"/>
    <cellStyle name="k_組織架~1_人资组织图_93 年07月經營檢討月會(台灣康師傅公司)_全顺2009年02月损益表" xfId="2122"/>
    <cellStyle name="k_組織架~1_人资组织图_93 年08月經營檢討月會(台灣康師傅公司)" xfId="3899"/>
    <cellStyle name="k_組織架~1_人资组织图_93 年08月經營檢討月會(台灣康師傅公司) 2" xfId="6849"/>
    <cellStyle name="k_組織架~1_人资组织图_93 年08月經營檢討月會(台灣康師傅公司)_全顺2009年01月损益表" xfId="5394"/>
    <cellStyle name="k_組織架~1_人资组织图_93 年08月經營檢討月會(台灣康師傅公司)_全顺2009年02月损益表" xfId="6851"/>
    <cellStyle name="k_組織架~1_人资组织图_93 年09月經營檢討月會(台灣康師傅公司)" xfId="4726"/>
    <cellStyle name="k_組織架~1_人资组织图_93 年09月經營檢討月會(台灣康師傅公司) 2" xfId="2248"/>
    <cellStyle name="k_組織架~1_人资组织图_93 年09月經營檢討月會(台灣康師傅公司)_全顺2009年01月损益表" xfId="1786"/>
    <cellStyle name="k_組織架~1_人资组织图_93 年09月經營檢討月會(台灣康師傅公司)_全顺2009年02月损益表" xfId="3242"/>
    <cellStyle name="k_組織架~1_人资组织图_93年06月經營檢討會-人資部" xfId="6853"/>
    <cellStyle name="k_組織架~1_人资组织图_93年06月經營檢討會-人資部 2" xfId="6854"/>
    <cellStyle name="k_組織架~1_人资组织图_93年06月經營檢討會-人資部_05年4月盛祥月报(损益)" xfId="6856"/>
    <cellStyle name="k_組織架~1_人资组织图_93年06月經營檢討會-人資部_05年4月盛祥月报(损益) 2" xfId="6857"/>
    <cellStyle name="k_組織架~1_人资组织图_93年06月經營檢討會-人資部_B 财会本部20050304" xfId="3015"/>
    <cellStyle name="k_組織架~1_人资组织图_93年06月經營檢討會-人資部_B 财会本部20050304 2" xfId="6858"/>
    <cellStyle name="k_組織架~1_人资组织图_93年06月經營檢討會-人資部_B 财会本部20050304_200708成本" xfId="6859"/>
    <cellStyle name="k_組織架~1_人资组织图_93年06月經營檢討會-人資部_B 财会本部20050304_200812成本" xfId="6860"/>
    <cellStyle name="k_組織架~1_人资组织图_93年06月經營檢討會-人資部_B 财会本部20050304_成本2006.03" xfId="6862"/>
    <cellStyle name="k_組織架~1_人资组织图_93年06月經營檢討會-人資部_B 财会本部20050304_成本2006.04" xfId="6863"/>
    <cellStyle name="k_組織架~1_人资组织图_93年06月經營檢討會-人資部_B 财会本部20050304_成本2006.06" xfId="5571"/>
    <cellStyle name="k_組織架~1_人资组织图_93年06月經營檢討會-人資部_B 财会本部20050304_成本2006.08" xfId="5042"/>
    <cellStyle name="k_組織架~1_人资组织图_93年06月經營檢討會-人資部_B 财会本部20050304_成本2006.09" xfId="6864"/>
    <cellStyle name="k_組織架~1_人资组织图_93年06月經營檢討會-人資部_B 财会本部20050304_成本2007.02" xfId="6865"/>
    <cellStyle name="k_組織架~1_人资组织图_93年06月經營檢討會-人資部_B 财会本部20050304_复件 200811成本" xfId="6866"/>
    <cellStyle name="k_組織架~1_人资组织图_93年06月經營檢討會-人資部_B 财会本部20050304_全顺2009年01月损益表" xfId="6867"/>
    <cellStyle name="k_組織架~1_人资组织图_93年06月經營檢討會-人資部_B 财会本部20050304_全顺2009年02月损益表" xfId="6869"/>
    <cellStyle name="k_組織架~1_人资组织图_93年06月經營檢討會-人資部_B 财会本部20050304_全顺生产制费0901成本" xfId="4165"/>
    <cellStyle name="k_組織架~1_人资组织图_93年06月經營檢討會-人資部_B 财会本部20050304_制造费用-累计" xfId="446"/>
    <cellStyle name="k_組織架~1_人资组织图_93年06月經營檢討會-人資部_附件一后三个月损益预估" xfId="6870"/>
    <cellStyle name="k_組織架~1_人资组织图_93年06月經營檢討會-人資部_附件一后三个月损益预估 2" xfId="2981"/>
    <cellStyle name="k_組織架~1_人资组织图_93年06月經營檢討會-人資部_附件一后三个月损益预估_全顺2009年01月损益表" xfId="6872"/>
    <cellStyle name="k_組織架~1_人资组织图_93年06月經營檢討會-人資部_附件一后三个月损益预估_全顺2009年02月损益表" xfId="6486"/>
    <cellStyle name="k_組織架~1_人资组织图_93年06月經營檢討會-人資部_复件 盛祥月报（05-05）损益数值" xfId="6874"/>
    <cellStyle name="k_組織架~1_人资组织图_93年06月經營檢討會-人資部_复件 盛祥月报（05-05）损益数值_200708成本" xfId="551"/>
    <cellStyle name="k_組織架~1_人资组织图_93年06月經營檢討會-人資部_复件 盛祥月报（05-05）损益数值_200812成本" xfId="6876"/>
    <cellStyle name="k_組織架~1_人资组织图_93年06月經營檢討會-人資部_复件 盛祥月报（05-05）损益数值_成本2006.03" xfId="6877"/>
    <cellStyle name="k_組織架~1_人资组织图_93年06月經營檢討會-人資部_复件 盛祥月报（05-05）损益数值_成本2006.04" xfId="2565"/>
    <cellStyle name="k_組織架~1_人资组织图_93年06月經營檢討會-人資部_复件 盛祥月报（05-05）损益数值_成本2006.06" xfId="486"/>
    <cellStyle name="k_組織架~1_人资组织图_93年06月經營檢討會-人資部_复件 盛祥月报（05-05）损益数值_成本2006.08" xfId="6205"/>
    <cellStyle name="k_組織架~1_人资组织图_93年06月經營檢討會-人資部_复件 盛祥月报（05-05）损益数值_成本2006.09" xfId="4596"/>
    <cellStyle name="k_組織架~1_人资组织图_93年06月經營檢討會-人資部_复件 盛祥月报（05-05）损益数值_成本2007.02" xfId="5548"/>
    <cellStyle name="k_組織架~1_人资组织图_93年06月經營檢討會-人資部_复件 盛祥月报（05-05）损益数值_复件 200811成本" xfId="6879"/>
    <cellStyle name="k_組織架~1_人资组织图_93年06月經營檢討會-人資部_复件 盛祥月报（05-05）损益数值_全顺生产制费0901成本" xfId="6880"/>
    <cellStyle name="k_組織架~1_人资组织图_93年06月經營檢討會-人資部_复件 盛祥月报（05-05）损益数值_制造费用-累计" xfId="6881"/>
    <cellStyle name="k_組織架~1_人资组织图_93年06月經營檢討會-人資部_全顺2009年01月损益表" xfId="530"/>
    <cellStyle name="k_組織架~1_人资组织图_93年06月經營檢討會-人資部_全顺2009年02月损益表" xfId="6882"/>
    <cellStyle name="k_組織架~1_人资组织图_93年06月經營檢討會-人資部_盛祥月报（05-05）损益" xfId="5451"/>
    <cellStyle name="k_組織架~1_人资组织图_93年06月經營檢討會-人資部_盛祥月报（05-05）损益 2" xfId="5304"/>
    <cellStyle name="k_組織架~1_人资组织图_93年06月經營檢討會-人資部_盛祥月报（05-05）损益_200708成本" xfId="6884"/>
    <cellStyle name="k_組織架~1_人资组织图_93年06月經營檢討會-人資部_盛祥月报（05-05）损益_200812成本" xfId="669"/>
    <cellStyle name="k_組織架~1_人资组织图_93年06月經營檢討會-人資部_盛祥月报（05-05）损益_成本2006.03" xfId="1669"/>
    <cellStyle name="k_組織架~1_人资组织图_93年06月經營檢討會-人資部_盛祥月报（05-05）损益_成本2006.04" xfId="1675"/>
    <cellStyle name="k_組織架~1_人资组织图_93年06月經營檢討會-人資部_盛祥月报（05-05）损益_成本2006.06" xfId="1680"/>
    <cellStyle name="k_組織架~1_人资组织图_93年06月經營檢討會-人資部_盛祥月报（05-05）损益_成本2006.08" xfId="1685"/>
    <cellStyle name="k_組織架~1_人资组织图_93年06月經營檢討會-人資部_盛祥月报（05-05）损益_成本2006.09" xfId="1691"/>
    <cellStyle name="k_組織架~1_人资组织图_93年06月經營檢討會-人資部_盛祥月报（05-05）损益_成本2007.02" xfId="6885"/>
    <cellStyle name="k_組織架~1_人资组织图_93年06月經營檢討會-人資部_盛祥月报（05-05）损益_复件 200811成本" xfId="6888"/>
    <cellStyle name="k_組織架~1_人资组织图_93年06月經營檢討會-人資部_盛祥月报（05-05）损益_全顺2009年01月损益表" xfId="2089"/>
    <cellStyle name="k_組織架~1_人资组织图_93年06月經營檢討會-人資部_盛祥月报（05-05）损益_全顺2009年02月损益表" xfId="3692"/>
    <cellStyle name="k_組織架~1_人资组织图_93年06月經營檢討會-人資部_盛祥月报（05-05）损益_全顺生产制费0901成本" xfId="4522"/>
    <cellStyle name="k_組織架~1_人资组织图_93年06月經營檢討會-人資部_盛祥月报（05-05）损益_制造费用-累计" xfId="6889"/>
    <cellStyle name="k_組織架~1_人资组织图_93年06月經營檢討會-人資部_盛祥月报（05-06）损益" xfId="6890"/>
    <cellStyle name="k_組織架~1_人资组织图_93年06月經營檢討會-人資部_盛祥月报（05-06）损益_200708成本" xfId="5535"/>
    <cellStyle name="k_組織架~1_人资组织图_93年06月經營檢討會-人資部_盛祥月报（05-06）损益_200812成本" xfId="6891"/>
    <cellStyle name="k_組織架~1_人资组织图_93年06月經營檢討會-人資部_盛祥月报（05-06）损益_成本2006.03" xfId="6892"/>
    <cellStyle name="k_組織架~1_人资组织图_93年06月經營檢討會-人資部_盛祥月报（05-06）损益_成本2006.04" xfId="6893"/>
    <cellStyle name="k_組織架~1_人资组织图_93年06月經營檢討會-人資部_盛祥月报（05-06）损益_成本2006.06" xfId="6894"/>
    <cellStyle name="k_組織架~1_人资组织图_93年06月經營檢討會-人資部_盛祥月报（05-06）损益_成本2006.08" xfId="6895"/>
    <cellStyle name="k_組織架~1_人资组织图_93年06月經營檢討會-人資部_盛祥月报（05-06）损益_成本2006.09" xfId="3681"/>
    <cellStyle name="k_組織架~1_人资组织图_93年06月經營檢討會-人資部_盛祥月报（05-06）损益_成本2007.02" xfId="3061"/>
    <cellStyle name="k_組織架~1_人资组织图_93年06月經營檢討會-人資部_盛祥月报（05-06）损益_复件 200811成本" xfId="6896"/>
    <cellStyle name="k_組織架~1_人资组织图_93年06月經營檢討會-人資部_盛祥月报（05-06）损益_全顺生产制费0901成本" xfId="6897"/>
    <cellStyle name="k_組織架~1_人资组织图_93年06月經營檢討會-人資部_盛祥月报（05-06）损益_制造费用-累计" xfId="6898"/>
    <cellStyle name="k_組織架~1_人资组织图_93預估(營)" xfId="6899"/>
    <cellStyle name="k_組織架~1_人资组织图_94年部門費用與方針計劃審查表單" xfId="6900"/>
    <cellStyle name="k_組織架~1_人资组织图_94年中研方針計劃表" xfId="4565"/>
    <cellStyle name="k_組織架~1_人资组织图_9月华东月报" xfId="6164"/>
    <cellStyle name="k_組織架~1_人资组织图_9月华东月报 2" xfId="6901"/>
    <cellStyle name="k_組織架~1_人资组织图_9月华东月报 2 2" xfId="6902"/>
    <cellStyle name="k_組織架~1_人资组织图_9月华东月报_2006-组织、人力计划" xfId="6903"/>
    <cellStyle name="k_組織架~1_人资组织图_9月华东月报_2006-组织、人力计划 2" xfId="6904"/>
    <cellStyle name="k_組織架~1_人资组织图_9月华东月报_2006-组织、人力计划 2 2" xfId="6905"/>
    <cellStyle name="k_組織架~1_人资组织图_9月华东月报_D1.管理科2 10月" xfId="6906"/>
    <cellStyle name="k_組織架~1_人资组织图_9月华东月报_D1.管理科2 10月 2" xfId="6907"/>
    <cellStyle name="k_組織架~1_人资组织图_9月华东月报_D1.管理科2 10月 2 2" xfId="6908"/>
    <cellStyle name="k_組織架~1_人资组织图_A2季度" xfId="1930"/>
    <cellStyle name="k_組織架~1_人资组织图_A饮品训练实施达成表5月" xfId="176"/>
    <cellStyle name="k_組織架~1_人资组织图_A饮品训练实施达成表5月 2" xfId="2381"/>
    <cellStyle name="k_組織架~1_人资组织图_A饮品训练实施达成表5月 2 2" xfId="1700"/>
    <cellStyle name="k_組織架~1_人资组织图_A饮品训练实施达成表5月_工作总结及计划" xfId="6909"/>
    <cellStyle name="k_組織架~1_人资组织图_A饮品训练实施达成表5月_工作总结及计划 2" xfId="6910"/>
    <cellStyle name="k_組織架~1_人资组织图_A饮品训练实施达成表5月_工作总结及计划 2 2" xfId="2128"/>
    <cellStyle name="k_組織架~1_人资组织图_B-4 资产类" xfId="6912"/>
    <cellStyle name="k_組織架~1_人资组织图_B-4 资产类 2" xfId="6913"/>
    <cellStyle name="k_組織架~1_人资组织图_B-4 资产类 2 2" xfId="6915"/>
    <cellStyle name="k_組織架~1_人资组织图_Book1" xfId="606"/>
    <cellStyle name="k_組織架~1_人资组织图_Book1 (10)" xfId="3955"/>
    <cellStyle name="k_組織架~1_人资组织图_Book1 (10) 2" xfId="4713"/>
    <cellStyle name="k_組織架~1_人资组织图_Book1 (12)" xfId="6916"/>
    <cellStyle name="k_組織架~1_人资组织图_Book1 (12) 2" xfId="6917"/>
    <cellStyle name="k_組織架~1_人资组织图_Book1 (12) 2 2" xfId="6918"/>
    <cellStyle name="k_組織架~1_人资组织图_Book1 (3)" xfId="1508"/>
    <cellStyle name="k_組織架~1_人资组织图_Book1 (3) 2" xfId="191"/>
    <cellStyle name="k_組織架~1_人资组织图_Book1 (4)" xfId="6919"/>
    <cellStyle name="k_組織架~1_人资组织图_Book1 (4) 2" xfId="6288"/>
    <cellStyle name="k_組織架~1_人资组织图_Book1 (5)" xfId="1793"/>
    <cellStyle name="k_組織架~1_人资组织图_Book1 (5) 2" xfId="6920"/>
    <cellStyle name="k_組織架~1_人资组织图_Book1 (5) 2 2" xfId="668"/>
    <cellStyle name="k_組織架~1_人资组织图_Book1 (7)" xfId="5321"/>
    <cellStyle name="k_組織架~1_人资组织图_Book1 (7) 2" xfId="559"/>
    <cellStyle name="k_組織架~1_人资组织图_Book1 (7) 2 2" xfId="2040"/>
    <cellStyle name="k_組織架~1_人资组织图_Book1 2" xfId="6921"/>
    <cellStyle name="k_組織架~1_人资组织图_Book1 3" xfId="6923"/>
    <cellStyle name="k_組織架~1_人资组织图_Book1_1" xfId="6924"/>
    <cellStyle name="k_組織架~1_人资组织图_Book1_2005年包材" xfId="2223"/>
    <cellStyle name="k_組織架~1_人资组织图_Book1_2005年部門費用與方針計劃表單附件2(生技中心)" xfId="5196"/>
    <cellStyle name="k_組織架~1_人资组织图_Book1_2005年度方針計劃" xfId="6925"/>
    <cellStyle name="k_組織架~1_人资组织图_Book1_2005年中研所費用與方針計劃表" xfId="1639"/>
    <cellStyle name="k_組織架~1_人资组织图_Book1_2006產品開發計畫-941223更新" xfId="4884"/>
    <cellStyle name="k_組織架~1_人资组织图_Book1_2006健字號認證成本" xfId="6926"/>
    <cellStyle name="k_組織架~1_人资组织图_Book1_2006新品整合(生技保健組)" xfId="6927"/>
    <cellStyle name="k_組織架~1_人资组织图_Book1_2006新品整合(生技保健組)940921" xfId="6928"/>
    <cellStyle name="k_組織架~1_人资组织图_Book1_2006新品整合(生技營養組)" xfId="534"/>
    <cellStyle name="k_組織架~1_人资组织图_Book1_94年部門費用與方針計劃審查表單" xfId="3009"/>
    <cellStyle name="k_組織架~1_人资组织图_Book1_94年中研方針計劃表" xfId="6929"/>
    <cellStyle name="k_組織架~1_人资组织图_Book1_Book2(1)" xfId="6930"/>
    <cellStyle name="k_組織架~1_人资组织图_Book1_workshop2006生技方針計劃" xfId="6931"/>
    <cellStyle name="k_組織架~1_人资组织图_Book1_workshop2006生技方針計劃1213test" xfId="6933"/>
    <cellStyle name="k_組織架~1_人资组织图_Book1_workshop2006生技方針計劃941108" xfId="6934"/>
    <cellStyle name="k_組織架~1_人资组织图_Book1_workshop總結表格-940930" xfId="4904"/>
    <cellStyle name="k_組織架~1_人资组织图_Book1_杭州生产处1月" xfId="6935"/>
    <cellStyle name="k_組織架~1_人资组织图_Book1_年度計劃表單-2005(琰青)" xfId="4342"/>
    <cellStyle name="k_組織架~1_人资组织图_Book1_年度計劃表單-2005生技保健1029" xfId="6936"/>
    <cellStyle name="k_組織架~1_人资组织图_Book1_年度計劃表單-2006(中研所開發一部報告)951108" xfId="5952"/>
    <cellStyle name="k_組織架~1_人资组织图_Book1_年度計劃表單-2006-頒布版" xfId="4687"/>
    <cellStyle name="k_組織架~1_人资组织图_Book1_外食_業通新品題目初案表" xfId="6937"/>
    <cellStyle name="k_組織架~1_人资组织图_Book1_新品會議內容討論20051208" xfId="1637"/>
    <cellStyle name="k_組織架~1_人资组织图_Book1_新品題目初案941003-開發一部" xfId="3238"/>
    <cellStyle name="k_組織架~1_人资组织图_Book1_研發月會9月(生技中心)" xfId="6938"/>
    <cellStyle name="k_組織架~1_人资组织图_Book1_制费" xfId="6939"/>
    <cellStyle name="k_組織架~1_人资组织图_Book1_中研20~1" xfId="1073"/>
    <cellStyle name="k_組織架~1_人资组织图_Book11" xfId="3212"/>
    <cellStyle name="k_組織架~1_人资组织图_Book11 2" xfId="6940"/>
    <cellStyle name="k_組織架~1_人资组织图_Book11 2 2" xfId="1470"/>
    <cellStyle name="k_組織架~1_人资组织图_Book11_工作总结及计划" xfId="6941"/>
    <cellStyle name="k_組織架~1_人资组织图_Book11_工作总结及计划 2" xfId="2364"/>
    <cellStyle name="k_組織架~1_人资组织图_Book11_工作总结及计划 2 2" xfId="6942"/>
    <cellStyle name="k_組織架~1_人资组织图_Book2" xfId="6943"/>
    <cellStyle name="k_組織架~1_人资组织图_Book2 2" xfId="4392"/>
    <cellStyle name="k_組織架~1_人资组织图_Book2(1)" xfId="6945"/>
    <cellStyle name="k_組織架~1_人资组织图_book2_2-财会-损益类-1-彩印事业部-2009年5月" xfId="6946"/>
    <cellStyle name="k_組織架~1_人资组织图_Book2_Book2(1)" xfId="406"/>
    <cellStyle name="k_組織架~1_人资组织图_book2_顶峰2006年01月-损益附表" xfId="6948"/>
    <cellStyle name="k_組織架~1_人资组织图_Book2_附件2-预算产量" xfId="4936"/>
    <cellStyle name="k_組織架~1_人资组织图_Book2_附件4-变动费用" xfId="6949"/>
    <cellStyle name="k_組織架~1_人资组织图_Book2_杭州生产处1月" xfId="2072"/>
    <cellStyle name="k_組織架~1_人资组织图_book2_全顺2009年01月损益表" xfId="6552"/>
    <cellStyle name="k_組織架~1_人资组织图_book2_全顺2009年02月损益表" xfId="6950"/>
    <cellStyle name="k_組織架~1_人资组织图_book2_制费" xfId="3721"/>
    <cellStyle name="k_組織架~1_人资组织图_Book3" xfId="6951"/>
    <cellStyle name="k_組織架~1_人资组织图_Book3 2" xfId="5889"/>
    <cellStyle name="k_組織架~1_人资组织图_Book3 2 2" xfId="6952"/>
    <cellStyle name="k_組織架~1_人资组织图_Book4" xfId="6953"/>
    <cellStyle name="k_組織架~1_人资组织图_Book7" xfId="172"/>
    <cellStyle name="k_組織架~1_人资组织图_Book7 2" xfId="6954"/>
    <cellStyle name="k_組織架~1_人资组织图_Book7 2 2" xfId="6956"/>
    <cellStyle name="k_組織架~1_人资组织图_Book8" xfId="6957"/>
    <cellStyle name="k_組織架~1_人资组织图_Book8 2" xfId="5576"/>
    <cellStyle name="k_組織架~1_人资组织图_Book8 2 2" xfId="3978"/>
    <cellStyle name="k_組織架~1_人资组织图_Business_Review表格" xfId="6958"/>
    <cellStyle name="k_組織架~1_人资组织图_Business_Review表格_07_01_01_中研所940114" xfId="6959"/>
    <cellStyle name="k_組織架~1_人资组织图_Business_Review表格_2004年年度計劃表格(開發一部)" xfId="3794"/>
    <cellStyle name="k_組織架~1_人资组织图_Business_Review表格_2004年年度計劃表格(開發一部)921126" xfId="6508"/>
    <cellStyle name="k_組織架~1_人资组织图_Business_Review表格_2005 KPI-940118" xfId="6273"/>
    <cellStyle name="k_組織架~1_人资组织图_Business_Review表格_2005產品技術計畫 - 全" xfId="6944"/>
    <cellStyle name="k_組織架~1_人资组织图_Business_Review表格_2005年部門費用與方針計劃表單附件2(生技中心)" xfId="6216"/>
    <cellStyle name="k_組織架~1_人资组织图_Business_Review表格_2005年預算差異說明" xfId="6960"/>
    <cellStyle name="k_組織架~1_人资组织图_Business_Review表格_2005年中研所費用與方針計劃表" xfId="4603"/>
    <cellStyle name="k_組織架~1_人资组织图_Business_Review表格_2005新品及改良品目標(生技中心)" xfId="2885"/>
    <cellStyle name="k_組織架~1_人资组织图_Business_Review表格_93年度調味品組方針計劃二1110" xfId="1734"/>
    <cellStyle name="k_組織架~1_人资组织图_Business_Review表格_93年方針計劃一" xfId="4363"/>
    <cellStyle name="k_組織架~1_人资组织图_Business_Review表格_941116組織" xfId="6886"/>
    <cellStyle name="k_組織架~1_人资组织图_Business_Review表格_94年中研方針計劃表" xfId="1707"/>
    <cellStyle name="k_組織架~1_人资组织图_Business_Review表格_94年中研所方針,組織,預算" xfId="6961"/>
    <cellStyle name="k_組織架~1_人资组织图_Business_Review表格_94年組織及中研所費用" xfId="4187"/>
    <cellStyle name="k_組織架~1_人资组织图_Business_Review表格_Book1" xfId="2685"/>
    <cellStyle name="k_組織架~1_人资组织图_Business_Review表格_年度計劃表單-2004開發一部" xfId="6962"/>
    <cellStyle name="k_組織架~1_人资组织图_Business_Review表格_年度計劃表單-2005(陳湘中)(參考)" xfId="6963"/>
    <cellStyle name="k_組織架~1_人资组织图_Business_Review表格_年度計劃表單-2005(所長)" xfId="6964"/>
    <cellStyle name="k_組織架~1_人资组织图_Business_Review表格_年度計劃表單-2005(琰青)" xfId="2796"/>
    <cellStyle name="k_組織架~1_人资组织图_Business_Review表格_年度計劃表單-2005-0927" xfId="1900"/>
    <cellStyle name="k_組織架~1_人资组织图_Business_Review表格_鮮食-年度計劃表單-2005(陳湘中)(確認)" xfId="5040"/>
    <cellStyle name="k_組織架~1_人资组织图_Business_Review表格_新品改良品目標" xfId="6965"/>
    <cellStyle name="k_組織架~1_人资组织图_Business_Review表格_新品改良品目標(開發三)2005" xfId="6144"/>
    <cellStyle name="k_組織架~1_人资组织图_Business_Review表格_新品改良品目標-一部" xfId="4063"/>
    <cellStyle name="k_組織架~1_人资组织图_Business_Review表格_業通中研所年度計畫表單-2005" xfId="6480"/>
    <cellStyle name="k_組織架~1_人资组织图_Business_Review表格_業通中研所年度計畫表單-2005(確認)" xfId="1043"/>
    <cellStyle name="k_組織架~1_人资组织图_Business_Review表格_業通-中研所年度計畫表單-2005(確認)" xfId="6427"/>
    <cellStyle name="k_組織架~1_人资组织图_Business_Review表格_業通-中研所年度計畫表單-2005(確認)(1)" xfId="5064"/>
    <cellStyle name="k_組織架~1_人资组织图_Business_Review表格_中研20~1" xfId="6283"/>
    <cellStyle name="k_組織架~1_人资组织图_C沈阳2005年预算董事会版0124-3" xfId="6813"/>
    <cellStyle name="k_組織架~1_人资组织图_DATA" xfId="3837"/>
    <cellStyle name="k_組織架~1_人资组织图_WORKSHOP - HF sales and A&amp;P" xfId="3712"/>
    <cellStyle name="k_組織架~1_人资组织图_WORKSHOP - Nutrition" xfId="6966"/>
    <cellStyle name="k_組織架~1_人资组织图_WORKSHOP - Nutrition1029" xfId="6967"/>
    <cellStyle name="k_組織架~1_人资组织图_workshop2006生技方針計劃" xfId="6968"/>
    <cellStyle name="k_組織架~1_人资组织图_workshop2006生技方針計劃1213test" xfId="5466"/>
    <cellStyle name="k_組織架~1_人资组织图_workshop2006生技方針計劃941108" xfId="6969"/>
    <cellStyle name="k_組織架~1_人资组织图_WORKSHOP表格" xfId="221"/>
    <cellStyle name="k_組織架~1_人资组织图_WORKSHOP表格_2005年包材" xfId="6971"/>
    <cellStyle name="k_組織架~1_人资组织图_WORKSHOP表格_2005年部門費用與方針計劃表單附件2(生技中心)" xfId="3694"/>
    <cellStyle name="k_組織架~1_人资组织图_WORKSHOP表格_2005年度方針計劃" xfId="197"/>
    <cellStyle name="k_組織架~1_人资组织图_WORKSHOP表格_2005年中研所費用與方針計劃表" xfId="6972"/>
    <cellStyle name="k_組織架~1_人资组织图_WORKSHOP表格_2006產品開發計畫-941223更新" xfId="5208"/>
    <cellStyle name="k_組織架~1_人资组织图_WORKSHOP表格_2006健字號認證成本" xfId="3943"/>
    <cellStyle name="k_組織架~1_人资组织图_WORKSHOP表格_2006新品整合(生技保健組)" xfId="6973"/>
    <cellStyle name="k_組織架~1_人资组织图_WORKSHOP表格_2006新品整合(生技保健組)940921" xfId="6955"/>
    <cellStyle name="k_組織架~1_人资组织图_WORKSHOP表格_2006新品整合(生技營養組)" xfId="6974"/>
    <cellStyle name="k_組織架~1_人资组织图_WORKSHOP表格_94年部門費用與方針計劃審查表單" xfId="6975"/>
    <cellStyle name="k_組織架~1_人资组织图_WORKSHOP表格_94年中研方針計劃表" xfId="4121"/>
    <cellStyle name="k_組織架~1_人资组织图_WORKSHOP表格_workshop2006生技方針計劃" xfId="6977"/>
    <cellStyle name="k_組織架~1_人资组织图_WORKSHOP表格_workshop2006生技方針計劃1213test" xfId="3257"/>
    <cellStyle name="k_組織架~1_人资组织图_WORKSHOP表格_workshop2006生技方針計劃941108" xfId="6978"/>
    <cellStyle name="k_組織架~1_人资组织图_WORKSHOP表格_workshop總結表格-940930" xfId="6979"/>
    <cellStyle name="k_組織架~1_人资组织图_WORKSHOP表格_年度計劃表單-2005(琰青)" xfId="6922"/>
    <cellStyle name="k_組織架~1_人资组织图_WORKSHOP表格_年度計劃表單-2005生技保健1029" xfId="2494"/>
    <cellStyle name="k_組織架~1_人资组织图_WORKSHOP表格_年度計劃表單-2006(中研所開發一部報告)951108" xfId="6980"/>
    <cellStyle name="k_組織架~1_人资组织图_WORKSHOP表格_年度計劃表單-2006-頒布版" xfId="5452"/>
    <cellStyle name="k_組織架~1_人资组织图_WORKSHOP表格_外食_業通新品題目初案表" xfId="6981"/>
    <cellStyle name="k_組織架~1_人资组织图_WORKSHOP表格_新品會議內容討論20051208" xfId="6982"/>
    <cellStyle name="k_組織架~1_人资组织图_WORKSHOP表格_新品題目初案941003-開發一部" xfId="555"/>
    <cellStyle name="k_組織架~1_人资组织图_WORKSHOP表格_研發月會9月(生技中心)" xfId="6983"/>
    <cellStyle name="k_組織架~1_人资组织图_WORKSHOP表格_中研20~1" xfId="6985"/>
    <cellStyle name="k_組織架~1_人资组织图_WORKSHOP表格1028" xfId="1427"/>
    <cellStyle name="k_組織架~1_人资组织图_WORKSHOP表格1028_2002年WORKSHOP - Nutrition" xfId="6986"/>
    <cellStyle name="k_組織架~1_人资组织图_WORKSHOP表格1028_WORKSHOP - (Justin)" xfId="1046"/>
    <cellStyle name="k_組織架~1_人资组织图_WORKSHOP表格1028_WORKSHOP to CEO - Nutrition &amp; A-UP 1031" xfId="4814"/>
    <cellStyle name="k_組織架~1_人资组织图_WORKSHOP表格1028_營養品中期發展策略 1111" xfId="6987"/>
    <cellStyle name="k_組織架~1_人资组织图_workshop總結表格-940930" xfId="5147"/>
    <cellStyle name="k_組織架~1_人资组织图_本期报表KPI达成状况" xfId="6988"/>
    <cellStyle name="k_組織架~1_人资组织图_本期报表KPI达成状况_纸箱事业11月合并表" xfId="31"/>
    <cellStyle name="k_組織架~1_人资组织图_本期报表KPI达成状况_纸箱事业管理费用公司别比较表" xfId="2843"/>
    <cellStyle name="k_組織架~1_人资组织图_本期报表KPI达成状况_纸箱事业制造费用公司别比较" xfId="6038"/>
    <cellStyle name="k_組織架~1_人资组织图_部门别人力统计" xfId="4466"/>
    <cellStyle name="k_組織架~1_人资组织图_部门别人力统计 2" xfId="3044"/>
    <cellStyle name="k_組織架~1_人资组织图_部门别人力统计_附件2-预算产量" xfId="6989"/>
    <cellStyle name="k_組織架~1_人资组织图_部门别人力统计_附件4-变动费用" xfId="6990"/>
    <cellStyle name="k_組織架~1_人资组织图_調味品部" xfId="4532"/>
    <cellStyle name="k_組織架~1_人资组织图_調味品部_07_01_01_中研所940114" xfId="6991"/>
    <cellStyle name="k_組織架~1_人资组织图_調味品部_2004年年度計劃表格(開發一部)" xfId="1982"/>
    <cellStyle name="k_組織架~1_人资组织图_調味品部_2004年年度計劃表格(開發一部)921126" xfId="6992"/>
    <cellStyle name="k_組織架~1_人资组织图_調味品部_2005 KPI-940118" xfId="1294"/>
    <cellStyle name="k_組織架~1_人资组织图_調味品部_2005產品技術計畫 - 全" xfId="2847"/>
    <cellStyle name="k_組織架~1_人资组织图_調味品部_2005年部門費用與方針計劃表單附件2(生技中心)" xfId="3706"/>
    <cellStyle name="k_組織架~1_人资组织图_調味品部_2005年預算差異說明" xfId="2307"/>
    <cellStyle name="k_組織架~1_人资组织图_調味品部_2005年中研所費用與方針計劃表" xfId="1889"/>
    <cellStyle name="k_組織架~1_人资组织图_調味品部_2005新品及改良品目標(生技中心)" xfId="6081"/>
    <cellStyle name="k_組織架~1_人资组织图_調味品部_93年度調味品組方針計劃二1110" xfId="6470"/>
    <cellStyle name="k_組織架~1_人资组织图_調味品部_93年方針計劃一" xfId="6993"/>
    <cellStyle name="k_組織架~1_人资组织图_調味品部_941116組織" xfId="6861"/>
    <cellStyle name="k_組織架~1_人资组织图_調味品部_94年中研方針計劃表" xfId="6109"/>
    <cellStyle name="k_組織架~1_人资组织图_調味品部_94年中研所方針,組織,預算" xfId="6994"/>
    <cellStyle name="k_組織架~1_人资组织图_調味品部_94年組織及中研所費用" xfId="6996"/>
    <cellStyle name="k_組織架~1_人资组织图_調味品部_Book1" xfId="6997"/>
    <cellStyle name="k_組織架~1_人资组织图_調味品部_年度計劃表單-2004開發一部" xfId="6998"/>
    <cellStyle name="k_組織架~1_人资组织图_調味品部_年度計劃表單-2005(陳湘中)(參考)" xfId="4070"/>
    <cellStyle name="k_組織架~1_人资组织图_調味品部_年度計劃表單-2005(所長)" xfId="3082"/>
    <cellStyle name="k_組織架~1_人资组织图_調味品部_年度計劃表單-2005(琰青)" xfId="6171"/>
    <cellStyle name="k_組織架~1_人资组织图_調味品部_年度計劃表單-2005-0927" xfId="6999"/>
    <cellStyle name="k_組織架~1_人资组织图_調味品部_鮮食-年度計劃表單-2005(陳湘中)(確認)" xfId="5529"/>
    <cellStyle name="k_組織架~1_人资组织图_調味品部_新品改良品目標" xfId="7000"/>
    <cellStyle name="k_組織架~1_人资组织图_調味品部_新品改良品目標(開發三)2005" xfId="2027"/>
    <cellStyle name="k_組織架~1_人资组织图_調味品部_新品改良品目標-一部" xfId="3113"/>
    <cellStyle name="k_組織架~1_人资组织图_調味品部_業通中研所年度計畫表單-2005" xfId="7001"/>
    <cellStyle name="k_組織架~1_人资组织图_調味品部_業通中研所年度計畫表單-2005(確認)" xfId="128"/>
    <cellStyle name="k_組織架~1_人资组织图_調味品部_業通-中研所年度計畫表單-2005(確認)" xfId="1137"/>
    <cellStyle name="k_組織架~1_人资组织图_調味品部_業通-中研所年度計畫表單-2005(確認)(1)" xfId="7002"/>
    <cellStyle name="k_組織架~1_人资组织图_調味品部_中研20~1" xfId="7003"/>
    <cellStyle name="k_組織架~1_人资组织图_附件2-预算产量" xfId="4548"/>
    <cellStyle name="k_組織架~1_人资组织图_附件4-变动费用" xfId="7004"/>
    <cellStyle name="k_組織架~1_人资组织图_固定资产更改版" xfId="611"/>
    <cellStyle name="k_組織架~1_人资组织图_哈01月报表-资产及现金流量类" xfId="995"/>
    <cellStyle name="k_組織架~1_人资组织图_哈12月报表-资产及现金流量类" xfId="6499"/>
    <cellStyle name="k_組織架~1_人资组织图_哈3.xls 图表 11" xfId="1662"/>
    <cellStyle name="k_組織架~1_人资组织图_哈3.xls 图表 11 2" xfId="4567"/>
    <cellStyle name="k_組織架~1_人资组织图_哈3.xls 图表 11_附件2-预算产量" xfId="7005"/>
    <cellStyle name="k_組織架~1_人资组织图_哈3.xls 图表 11_附件4-变动费用" xfId="2813"/>
    <cellStyle name="k_組織架~1_人资组织图_哈3.xls 图表 23" xfId="1686"/>
    <cellStyle name="k_組織架~1_人资组织图_哈3.xls 图表 23 2" xfId="7006"/>
    <cellStyle name="k_組織架~1_人资组织图_哈3.xls 图表 23_附件2-预算产量" xfId="7008"/>
    <cellStyle name="k_組織架~1_人资组织图_哈3.xls 图表 23_附件4-变动费用" xfId="6206"/>
    <cellStyle name="k_組織架~1_人资组织图_哈3.xls 图表 37" xfId="492"/>
    <cellStyle name="k_組織架~1_人资组织图_哈3.xls 图表 37 2" xfId="2156"/>
    <cellStyle name="k_組織架~1_人资组织图_哈3.xls 图表 37_附件2-预算产量" xfId="4296"/>
    <cellStyle name="k_組織架~1_人资组织图_哈3.xls 图表 37_附件4-变动费用" xfId="289"/>
    <cellStyle name="k_組織架~1_人资组织图_哈厂0303管理月会报告" xfId="7009"/>
    <cellStyle name="k_組織架~1_人资组织图_哈厂0303管理月会报告 2" xfId="7010"/>
    <cellStyle name="k_組織架~1_人资组织图_哈厂0303管理月会报告 2 2" xfId="7011"/>
    <cellStyle name="k_組織架~1_人资组织图_哈厂0303管理月会报告_工作总结及计划" xfId="4113"/>
    <cellStyle name="k_組織架~1_人资组织图_哈厂0303管理月会报告_工作总结及计划 2" xfId="7012"/>
    <cellStyle name="k_組織架~1_人资组织图_哈厂0303管理月会报告_工作总结及计划 2 2" xfId="2458"/>
    <cellStyle name="k_組織架~1_人资组织图_哈厂0303管理月会报告_沈哈" xfId="7013"/>
    <cellStyle name="k_組織架~1_人资组织图_哈厂0303管理月会报告_沈哈 2" xfId="7015"/>
    <cellStyle name="k_組織架~1_人资组织图_哈厂0303管理月会报告_沈哈 2 2" xfId="7016"/>
    <cellStyle name="k_組織架~1_人资组织图_哈厂0303管理月会报告_沈哈_工作总结及计划" xfId="1147"/>
    <cellStyle name="k_組織架~1_人资组织图_哈厂0303管理月会报告_沈哈_工作总结及计划 2" xfId="816"/>
    <cellStyle name="k_組織架~1_人资组织图_哈厂0303管理月会报告_沈哈_工作总结及计划 2 2" xfId="3685"/>
    <cellStyle name="k_組織架~1_人资组织图_哈厂0304管理月会报告" xfId="408"/>
    <cellStyle name="k_組織架~1_人资组织图_哈厂报表" xfId="7017"/>
    <cellStyle name="k_組織架~1_人资组织图_哈厂报表 2" xfId="2314"/>
    <cellStyle name="k_組織架~1_人资组织图_哈厂报表 2 2" xfId="7018"/>
    <cellStyle name="k_組織架~1_人资组织图_哈厂报表_工作总结及计划" xfId="41"/>
    <cellStyle name="k_組織架~1_人资组织图_哈厂报表_工作总结及计划 2" xfId="218"/>
    <cellStyle name="k_組織架~1_人资组织图_哈厂报表_工作总结及计划 2 2" xfId="2403"/>
    <cellStyle name="k_組織架~1_人资组织图_杭州生产处1月" xfId="4285"/>
    <cellStyle name="k_組織架~1_人资组织图_华东10月人力分析" xfId="571"/>
    <cellStyle name="k_組織架~1_人资组织图_华东10月人力分析 2" xfId="7019"/>
    <cellStyle name="k_組織架~1_人资组织图_华东10月人力分析_附件2-预算产量" xfId="7020"/>
    <cellStyle name="k_組織架~1_人资组织图_华东10月人力分析_附件4-变动费用" xfId="7021"/>
    <cellStyle name="k_組織架~1_人资组织图_华南4月教育训练" xfId="7022"/>
    <cellStyle name="k_組織架~1_人资组织图_华南4月教育训练 2" xfId="7023"/>
    <cellStyle name="k_組織架~1_人资组织图_华南4月教育训练 2 2" xfId="7024"/>
    <cellStyle name="k_組織架~1_人资组织图_华南4月教育训练_2006-组织、人力计划" xfId="7025"/>
    <cellStyle name="k_組織架~1_人资组织图_华南4月教育训练_2006-组织、人力计划 2" xfId="7026"/>
    <cellStyle name="k_組織架~1_人资组织图_华南4月教育训练_2006-组织、人力计划 2 2" xfId="3555"/>
    <cellStyle name="k_組織架~1_人资组织图_华南4月教育训练_D1.管理科2 10月" xfId="7027"/>
    <cellStyle name="k_組織架~1_人资组织图_华南4月教育训练_D1.管理科2 10月 2" xfId="7028"/>
    <cellStyle name="k_組織架~1_人资组织图_华南4月教育训练_D1.管理科2 10月 2 2" xfId="7030"/>
    <cellStyle name="k_組織架~1_人资组织图_集团内外损益表（含西安）" xfId="3650"/>
    <cellStyle name="k_組織架~1_人资组织图_考勤、~1" xfId="7031"/>
    <cellStyle name="k_組織架~1_人资组织图_年度計劃表單-2004營養品" xfId="6984"/>
    <cellStyle name="k_組織架~1_人资组织图_年度計劃表單-2005(琰青)" xfId="186"/>
    <cellStyle name="k_組織架~1_人资组织图_年度計劃表單-2005生技保健1029" xfId="3621"/>
    <cellStyle name="k_組織架~1_人资组织图_年度計劃表單-2006(中研所開發一部報告)951108" xfId="7032"/>
    <cellStyle name="k_組織架~1_人资组织图_年度計劃表單-2006-頒布版" xfId="5833"/>
    <cellStyle name="k_組織架~1_人资组织图_企劃月會表格-1" xfId="7033"/>
    <cellStyle name="k_組織架~1_人资组织图_企劃月會表格-1_07_01_01_中研所940114" xfId="7034"/>
    <cellStyle name="k_組織架~1_人资组织图_企劃月會表格-1_2004年年度計劃表格(開發一部)" xfId="5876"/>
    <cellStyle name="k_組織架~1_人资组织图_企劃月會表格-1_2004年年度計劃表格(開發一部)921126" xfId="4263"/>
    <cellStyle name="k_組織架~1_人资组织图_企劃月會表格-1_2005 KPI-940118" xfId="7035"/>
    <cellStyle name="k_組織架~1_人资组织图_企劃月會表格-1_2005產品技術計畫 - 全" xfId="7036"/>
    <cellStyle name="k_組織架~1_人资组织图_企劃月會表格-1_2005年部門費用與方針計劃表單附件2(生技中心)" xfId="2854"/>
    <cellStyle name="k_組織架~1_人资组织图_企劃月會表格-1_2005年預算差異說明" xfId="6537"/>
    <cellStyle name="k_組織架~1_人资组织图_企劃月會表格-1_2005年中研所費用與方針計劃表" xfId="3435"/>
    <cellStyle name="k_組織架~1_人资组织图_企劃月會表格-1_2005新品及改良品目標(生技中心)" xfId="7037"/>
    <cellStyle name="k_組織架~1_人资组织图_企劃月會表格-1_93年度調味品組方針計劃二1110" xfId="6707"/>
    <cellStyle name="k_組織架~1_人资组织图_企劃月會表格-1_93年方針計劃一" xfId="4408"/>
    <cellStyle name="k_組織架~1_人资组织图_企劃月會表格-1_941116組織" xfId="3925"/>
    <cellStyle name="k_組織架~1_人资组织图_企劃月會表格-1_94年中研方針計劃表" xfId="7039"/>
    <cellStyle name="k_組織架~1_人资组织图_企劃月會表格-1_94年中研所方針,組織,預算" xfId="7040"/>
    <cellStyle name="k_組織架~1_人资组织图_企劃月會表格-1_94年組織及中研所費用" xfId="1154"/>
    <cellStyle name="k_組織架~1_人资组织图_企劃月會表格-1_Book1" xfId="2658"/>
    <cellStyle name="k_組織架~1_人资组织图_企劃月會表格-1_年度計劃表單-2004開發一部" xfId="6052"/>
    <cellStyle name="k_組織架~1_人资组织图_企劃月會表格-1_年度計劃表單-2005(陳湘中)(參考)" xfId="7041"/>
    <cellStyle name="k_組織架~1_人资组织图_企劃月會表格-1_年度計劃表單-2005(所長)" xfId="7043"/>
    <cellStyle name="k_組織架~1_人资组织图_企劃月會表格-1_年度計劃表單-2005(琰青)" xfId="398"/>
    <cellStyle name="k_組織架~1_人资组织图_企劃月會表格-1_年度計劃表單-2005-0927" xfId="3423"/>
    <cellStyle name="k_組織架~1_人资组织图_企劃月會表格-1_鮮食-年度計劃表單-2005(陳湘中)(確認)" xfId="2763"/>
    <cellStyle name="k_組織架~1_人资组织图_企劃月會表格-1_新品改良品目標" xfId="7044"/>
    <cellStyle name="k_組織架~1_人资组织图_企劃月會表格-1_新品改良品目標(開發三)2005" xfId="878"/>
    <cellStyle name="k_組織架~1_人资组织图_企劃月會表格-1_新品改良品目標-一部" xfId="1487"/>
    <cellStyle name="k_組織架~1_人资组织图_企劃月會表格-1_業通中研所年度計畫表單-2005" xfId="6393"/>
    <cellStyle name="k_組織架~1_人资组织图_企劃月會表格-1_業通中研所年度計畫表單-2005(確認)" xfId="6113"/>
    <cellStyle name="k_組織架~1_人资组织图_企劃月會表格-1_業通-中研所年度計畫表單-2005(確認)" xfId="978"/>
    <cellStyle name="k_組織架~1_人资组织图_企劃月會表格-1_業通-中研所年度計畫表單-2005(確認)(1)" xfId="7045"/>
    <cellStyle name="k_組織架~1_人资组织图_企劃月會表格-1_中研20~1" xfId="4701"/>
    <cellStyle name="k_組織架~1_人资组织图_上季报告（沈哈）" xfId="7046"/>
    <cellStyle name="k_組織架~1_人资组织图_上季报告（沈哈） 2" xfId="564"/>
    <cellStyle name="k_組織架~1_人资组织图_上季报告（沈哈） 2 2" xfId="7047"/>
    <cellStyle name="k_組織架~1_人资组织图_上季报告（沈哈）_工作总结及计划" xfId="7048"/>
    <cellStyle name="k_組織架~1_人资组织图_上季报告（沈哈）_工作总结及计划 2" xfId="7049"/>
    <cellStyle name="k_組織架~1_人资组织图_上季报告（沈哈）_工作总结及计划 2 2" xfId="5977"/>
    <cellStyle name="k_組織架~1_人资组织图_沈_哈(~3" xfId="7050"/>
    <cellStyle name="k_組織架~1_人资组织图_沈+哈(新）4月.xls 图表 11" xfId="7051"/>
    <cellStyle name="k_組織架~1_人资组织图_沈+哈(新）4月.xls 图表 23" xfId="7052"/>
    <cellStyle name="k_組織架~1_人资组织图_沈+哈(新）4月.xls 图表 37" xfId="7053"/>
    <cellStyle name="k_組織架~1_人资组织图_沈哈" xfId="6573"/>
    <cellStyle name="k_組織架~1_人资组织图_沈哈 2" xfId="5240"/>
    <cellStyle name="k_組織架~1_人资组织图_沈哈 2 2" xfId="4985"/>
    <cellStyle name="k_組織架~1_人资组织图_沈哈(新）" xfId="7054"/>
    <cellStyle name="k_組織架~1_人资组织图_沈哈(新） 2" xfId="7056"/>
    <cellStyle name="k_組織架~1_人资组织图_沈哈(新） 2 2" xfId="7057"/>
    <cellStyle name="k_組織架~1_人资组织图_沈哈(新）_工作总结及计划" xfId="5491"/>
    <cellStyle name="k_組織架~1_人资组织图_沈哈(新）_工作总结及计划 2" xfId="6691"/>
    <cellStyle name="k_組織架~1_人资组织图_沈哈(新）_工作总结及计划 2 2" xfId="7058"/>
    <cellStyle name="k_組織架~1_人资组织图_沈哈_工作总结及计划" xfId="7059"/>
    <cellStyle name="k_組織架~1_人资组织图_沈哈_工作总结及计划 2" xfId="4977"/>
    <cellStyle name="k_組織架~1_人资组织图_沈哈_工作总结及计划 2 2" xfId="7060"/>
    <cellStyle name="k_組織架~1_人资组织图_沈阳3月管报2" xfId="7061"/>
    <cellStyle name="k_組織架~1_人资组织图_沈阳3月管报2 2" xfId="3784"/>
    <cellStyle name="k_組織架~1_人资组织图_沈阳3月管报2_附件2-预算产量" xfId="6914"/>
    <cellStyle name="k_組織架~1_人资组织图_沈阳3月管报2_附件4-变动费用" xfId="7062"/>
    <cellStyle name="k_組織架~1_人资组织图_沈阳3月管报21" xfId="6357"/>
    <cellStyle name="k_組織架~1_人资组织图_沈阳3月管报21 2" xfId="6667"/>
    <cellStyle name="k_組織架~1_人资组织图_沈阳3月管报21_附件2-预算产量" xfId="7063"/>
    <cellStyle name="k_組織架~1_人资组织图_沈阳3月管报21_附件4-变动费用" xfId="7064"/>
    <cellStyle name="k_組織架~1_人资组织图_沈阳3月管报22" xfId="2331"/>
    <cellStyle name="k_組織架~1_人资组织图_沈阳3月管报22 2" xfId="7065"/>
    <cellStyle name="k_組織架~1_人资组织图_沈阳3月管报22_附件2-预算产量" xfId="7066"/>
    <cellStyle name="k_組織架~1_人资组织图_沈阳3月管报22_附件4-变动费用" xfId="7068"/>
    <cellStyle name="k_組織架~1_人资组织图_事业群2003年1季季度报告" xfId="7069"/>
    <cellStyle name="k_組織架~1_人资组织图_事业群2003年1季季度报告_纸箱事业11月合并表" xfId="7070"/>
    <cellStyle name="k_組織架~1_人资组织图_事业群2003年1季季度报告_纸箱事业管理费用公司别比较表" xfId="5312"/>
    <cellStyle name="k_組織架~1_人资组织图_事业群2003年1季季度报告_纸箱事业制造费用公司别比较" xfId="7071"/>
    <cellStyle name="k_組織架~1_人资组织图_事业群2004年度计划表单" xfId="6501"/>
    <cellStyle name="k_組織架~1_人资组织图_四季报表" xfId="7072"/>
    <cellStyle name="k_組織架~1_人资组织图_四季报表 2" xfId="7073"/>
    <cellStyle name="k_組織架~1_人资组织图_四季报表_附件2-预算产量" xfId="7074"/>
    <cellStyle name="k_組織架~1_人资组织图_四季报表_附件4-变动费用" xfId="4116"/>
    <cellStyle name="k_組織架~1_人资组织图_外食_業通新品題目初案表" xfId="7075"/>
    <cellStyle name="k_組織架~1_人资组织图_新品會議內容討論20051208" xfId="5599"/>
    <cellStyle name="k_組織架~1_人资组织图_新品題目初案941003-開發一部" xfId="7076"/>
    <cellStyle name="k_組織架~1_人资组织图_训练月报4月" xfId="4938"/>
    <cellStyle name="k_組織架~1_人资组织图_研發月會9月(生技中心)" xfId="7077"/>
    <cellStyle name="k_組織架~1_人资组织图_營養品中期發展策略 1111" xfId="7078"/>
    <cellStyle name="k_組織架~1_人资组织图_原物料及成本分析-10月" xfId="5730"/>
    <cellStyle name="k_組織架~1_人资组织图_月报" xfId="6404"/>
    <cellStyle name="k_組織架~1_人资组织图_制费" xfId="2766"/>
    <cellStyle name="k_組織架~1_人资组织图_中研20~1" xfId="5918"/>
    <cellStyle name="k_組織架~1_人资组织图_重点管~1" xfId="7079"/>
    <cellStyle name="k_組織架~1_人资组织图_重点管理指标报表" xfId="3885"/>
    <cellStyle name="k_組織架~1_人资组织图_重点管理指标报表 2" xfId="6873"/>
    <cellStyle name="k_組織架~1_人资组织图_重点管理指标报表_附件2-预算产量" xfId="7080"/>
    <cellStyle name="k_組織架~1_人资组织图_重点管理指标报表_附件4-变动费用" xfId="5742"/>
    <cellStyle name="k_組織架~1_人资组织图_重点管理指标报表2" xfId="7081"/>
    <cellStyle name="k_組織架~1_人资组织图_重点管理指标报表2 2" xfId="3789"/>
    <cellStyle name="k_組織架~1_人资组织图_重点管理指标报表2_附件2-预算产量" xfId="7082"/>
    <cellStyle name="k_組織架~1_人资组织图_重点管理指标报表2_附件4-变动费用" xfId="6053"/>
    <cellStyle name="k_組織架~1_人资组织图_重点管理指标报表6" xfId="7084"/>
    <cellStyle name="k_組織架~1_人资组织图_重点管理指标报表6 2" xfId="4683"/>
    <cellStyle name="k_組織架~1_人资组织图_重点管理指标报表6_附件2-预算产量" xfId="7085"/>
    <cellStyle name="k_組織架~1_人资组织图_重点管理指标报表6_附件4-变动费用" xfId="7086"/>
    <cellStyle name="k_組織架~1_人资组织图_最新表单修正说明" xfId="7087"/>
    <cellStyle name="k_組織架~1_人资组织图_最新表单修正说明 2" xfId="7088"/>
    <cellStyle name="k_組織架~1_人资组织图_最新表单修正说明 2 2" xfId="5467"/>
    <cellStyle name="k_組織架~1_人资组织图_最新表单修正说明_工作总结及计划" xfId="7089"/>
    <cellStyle name="k_組織架~1_人资组织图_最新表单修正说明_工作总结及计划 2" xfId="6244"/>
    <cellStyle name="k_組織架~1_人资组织图_最新表单修正说明_工作总结及计划 2 2" xfId="3188"/>
    <cellStyle name="k_組織架~1_人资组织图_最新表单修正说明_沈哈" xfId="7090"/>
    <cellStyle name="k_組織架~1_人资组织图_最新表单修正说明_沈哈 2" xfId="6875"/>
    <cellStyle name="k_組織架~1_人资组织图_最新表单修正说明_沈哈 2 2" xfId="4750"/>
    <cellStyle name="k_組織架~1_人资组织图_最新表单修正说明_沈哈_工作总结及计划" xfId="7091"/>
    <cellStyle name="k_組織架~1_人资组织图_最新表单修正说明_沈哈_工作总结及计划 2" xfId="7092"/>
    <cellStyle name="k_組織架~1_人资组织图_最新表单修正说明_沈哈_工作总结及计划 2 2" xfId="788"/>
    <cellStyle name="k_組織架~1_上季报告（沈哈）" xfId="7093"/>
    <cellStyle name="k_組織架~1_上季报告（沈哈） 2" xfId="7094"/>
    <cellStyle name="k_組織架~1_上季报告（沈哈） 2 2" xfId="5994"/>
    <cellStyle name="k_組織架~1_上季报告（沈哈）_工作总结及计划" xfId="7095"/>
    <cellStyle name="k_組織架~1_上季报告（沈哈）_工作总结及计划 2" xfId="1931"/>
    <cellStyle name="k_組織架~1_上季报告（沈哈）_工作总结及计划 2 2" xfId="7096"/>
    <cellStyle name="k_組織架~1_沈_哈(~3" xfId="5401"/>
    <cellStyle name="k_組織架~1_沈+哈(新）4月.xls 图表 11" xfId="4737"/>
    <cellStyle name="k_組織架~1_沈+哈(新）4月.xls 图表 23" xfId="2007"/>
    <cellStyle name="k_組織架~1_沈+哈(新）4月.xls 图表 37" xfId="6855"/>
    <cellStyle name="k_組織架~1_沈哈" xfId="7097"/>
    <cellStyle name="k_組織架~1_沈哈 2" xfId="7098"/>
    <cellStyle name="k_組織架~1_沈哈 2 2" xfId="2432"/>
    <cellStyle name="k_組織架~1_沈哈(新）" xfId="6029"/>
    <cellStyle name="k_組織架~1_沈哈(新） 2" xfId="7100"/>
    <cellStyle name="k_組織架~1_沈哈(新） 2 2" xfId="7101"/>
    <cellStyle name="k_組織架~1_沈哈(新）_工作总结及计划" xfId="7102"/>
    <cellStyle name="k_組織架~1_沈哈(新）_工作总结及计划 2" xfId="6325"/>
    <cellStyle name="k_組織架~1_沈哈(新）_工作总结及计划 2 2" xfId="2798"/>
    <cellStyle name="k_組織架~1_沈哈_工作总结及计划" xfId="1614"/>
    <cellStyle name="k_組織架~1_沈哈_工作总结及计划 2" xfId="2024"/>
    <cellStyle name="k_組織架~1_沈哈_工作总结及计划 2 2" xfId="1448"/>
    <cellStyle name="k_組織架~1_沈阳3月管报2" xfId="5597"/>
    <cellStyle name="k_組織架~1_沈阳3月管报2 2" xfId="7103"/>
    <cellStyle name="k_組織架~1_沈阳3月管报2_附件2-预算产量" xfId="5396"/>
    <cellStyle name="k_組織架~1_沈阳3月管报2_附件4-变动费用" xfId="2745"/>
    <cellStyle name="k_組織架~1_沈阳3月管报21" xfId="4851"/>
    <cellStyle name="k_組織架~1_沈阳3月管报21 2" xfId="6262"/>
    <cellStyle name="k_組織架~1_沈阳3月管报21_附件2-预算产量" xfId="7104"/>
    <cellStyle name="k_組織架~1_沈阳3月管报21_附件4-变动费用" xfId="7105"/>
    <cellStyle name="k_組織架~1_沈阳3月管报22" xfId="2217"/>
    <cellStyle name="k_組織架~1_沈阳3月管报22 2" xfId="7106"/>
    <cellStyle name="k_組織架~1_沈阳3月管报22_附件2-预算产量" xfId="7108"/>
    <cellStyle name="k_組織架~1_沈阳3月管报22_附件4-变动费用" xfId="7109"/>
    <cellStyle name="k_組織架~1_事业群2003年1季季度报告" xfId="2890"/>
    <cellStyle name="k_組織架~1_事业群2003年1季季度报告_纸箱事业11月合并表" xfId="5641"/>
    <cellStyle name="k_組織架~1_事业群2003年1季季度报告_纸箱事业管理费用公司别比较表" xfId="7111"/>
    <cellStyle name="k_組織架~1_事业群2003年1季季度报告_纸箱事业制造费用公司别比较" xfId="6203"/>
    <cellStyle name="k_組織架~1_事业群2004年度计划表单" xfId="7112"/>
    <cellStyle name="k_組織架~1_四季报表" xfId="1891"/>
    <cellStyle name="k_組織架~1_四季报表 2" xfId="7113"/>
    <cellStyle name="k_組織架~1_四季报表_附件2-预算产量" xfId="2703"/>
    <cellStyle name="k_組織架~1_四季报表_附件4-变动费用" xfId="7114"/>
    <cellStyle name="k_組織架~1_外食_業通新品題目初案表" xfId="7115"/>
    <cellStyle name="k_組織架~1_新品會議內容討論20051208" xfId="6780"/>
    <cellStyle name="k_組織架~1_新品題目初案941003-開發一部" xfId="2569"/>
    <cellStyle name="k_組織架~1_训练月报4月" xfId="7116"/>
    <cellStyle name="k_組織架~1_研發月會9月(生技中心)" xfId="7117"/>
    <cellStyle name="k_組織架~1_營養品中期發展策略 1111" xfId="3513"/>
    <cellStyle name="k_組織架~1_原物料及成本分析-10月" xfId="6694"/>
    <cellStyle name="k_組織架~1_月报" xfId="5605"/>
    <cellStyle name="k_組織架~1_制费" xfId="7119"/>
    <cellStyle name="k_組織架~1_中研20~1" xfId="7120"/>
    <cellStyle name="k_組織架~1_重点管~1" xfId="7121"/>
    <cellStyle name="k_組織架~1_重点管理指标报表" xfId="7123"/>
    <cellStyle name="k_組織架~1_重点管理指标报表 2" xfId="4544"/>
    <cellStyle name="k_組織架~1_重点管理指标报表_附件2-预算产量" xfId="7125"/>
    <cellStyle name="k_組織架~1_重点管理指标报表_附件4-变动费用" xfId="7126"/>
    <cellStyle name="k_組織架~1_重点管理指标报表2" xfId="1688"/>
    <cellStyle name="k_組織架~1_重点管理指标报表2 2" xfId="1836"/>
    <cellStyle name="k_組織架~1_重点管理指标报表2_附件2-预算产量" xfId="7127"/>
    <cellStyle name="k_組織架~1_重点管理指标报表2_附件4-变动费用" xfId="7128"/>
    <cellStyle name="k_組織架~1_重点管理指标报表6" xfId="2916"/>
    <cellStyle name="k_組織架~1_重点管理指标报表6 2" xfId="7129"/>
    <cellStyle name="k_組織架~1_重点管理指标报表6_附件2-预算产量" xfId="503"/>
    <cellStyle name="k_組織架~1_重点管理指标报表6_附件4-变动费用" xfId="1745"/>
    <cellStyle name="k_組織架~1_最新表单修正说明" xfId="2406"/>
    <cellStyle name="k_組織架~1_最新表单修正说明 2" xfId="2622"/>
    <cellStyle name="k_組織架~1_最新表单修正说明 2 2" xfId="7130"/>
    <cellStyle name="k_組織架~1_最新表单修正说明_工作总结及计划" xfId="7133"/>
    <cellStyle name="k_組織架~1_最新表单修正说明_工作总结及计划 2" xfId="2362"/>
    <cellStyle name="k_組織架~1_最新表单修正说明_工作总结及计划 2 2" xfId="4577"/>
    <cellStyle name="k_組織架~1_最新表单修正说明_沈哈" xfId="7136"/>
    <cellStyle name="k_組織架~1_最新表单修正说明_沈哈 2" xfId="6510"/>
    <cellStyle name="k_組織架~1_最新表单修正说明_沈哈 2 2" xfId="6995"/>
    <cellStyle name="k_組織架~1_最新表单修正说明_沈哈_工作总结及计划" xfId="2556"/>
    <cellStyle name="k_組織架~1_最新表单修正说明_沈哈_工作总结及计划 2" xfId="7137"/>
    <cellStyle name="k_組織架~1_最新表单修正说明_沈哈_工作总结及计划 2 2" xfId="1402"/>
    <cellStyle name="k_最新表单修正说明" xfId="7138"/>
    <cellStyle name="k_最新表单修正说明 2" xfId="3388"/>
    <cellStyle name="k_最新表单修正说明 2 2" xfId="1873"/>
    <cellStyle name="k_最新表单修正说明_工作总结及计划" xfId="7139"/>
    <cellStyle name="k_最新表单修正说明_工作总结及计划 2" xfId="7140"/>
    <cellStyle name="k_最新表单修正说明_工作总结及计划 2 2" xfId="4653"/>
    <cellStyle name="k_最新表单修正说明_沈哈" xfId="7142"/>
    <cellStyle name="k_最新表单修正说明_沈哈 2" xfId="7143"/>
    <cellStyle name="k_最新表单修正说明_沈哈 2 2" xfId="7144"/>
    <cellStyle name="k_最新表单修正说明_沈哈_工作总结及计划" xfId="1465"/>
    <cellStyle name="k_最新表单修正说明_沈哈_工作总结及计划 2" xfId="2747"/>
    <cellStyle name="k_最新表单修正说明_沈哈_工作总结及计划 2 2" xfId="7145"/>
    <cellStyle name="Normal - Style1" xfId="3870"/>
    <cellStyle name="Normal - Style1 2" xfId="4847"/>
    <cellStyle name="Normal - Style1 2 2" xfId="4681"/>
    <cellStyle name="Normal - Style1 3" xfId="3455"/>
    <cellStyle name="Normal - Style1 4" xfId="7146"/>
    <cellStyle name="Normal_   " xfId="7147"/>
    <cellStyle name="Percent [2]" xfId="7148"/>
    <cellStyle name="Percent [2] 2" xfId="4804"/>
    <cellStyle name="SAPBEXaggData" xfId="3670"/>
    <cellStyle name="SAPBEXaggData 2" xfId="6887"/>
    <cellStyle name="SAPBEXaggData 2 2" xfId="7149"/>
    <cellStyle name="SAPBEXaggData 3" xfId="7150"/>
    <cellStyle name="SAPBEXaggData 4" xfId="3592"/>
    <cellStyle name="SAPBEXaggData 5" xfId="7151"/>
    <cellStyle name="SAPBEXaggData_附件4-变动费用" xfId="7152"/>
    <cellStyle name="SAPBEXaggDataEmph" xfId="6250"/>
    <cellStyle name="SAPBEXaggDataEmph 2" xfId="7153"/>
    <cellStyle name="SAPBEXaggDataEmph 3" xfId="7154"/>
    <cellStyle name="SAPBEXaggDataEmph 4" xfId="7155"/>
    <cellStyle name="SAPBEXaggDataEmph 5" xfId="7156"/>
    <cellStyle name="SAPBEXaggDataEmph_附件4-变动费用" xfId="7157"/>
    <cellStyle name="SAPBEXaggItem" xfId="5391"/>
    <cellStyle name="SAPBEXaggItem 2" xfId="715"/>
    <cellStyle name="SAPBEXaggItem 2 2" xfId="7134"/>
    <cellStyle name="SAPBEXaggItem 3" xfId="727"/>
    <cellStyle name="SAPBEXaggItem 4" xfId="739"/>
    <cellStyle name="SAPBEXaggItem 5" xfId="7158"/>
    <cellStyle name="SAPBEXaggItem_6月经营月报A18-A19" xfId="7159"/>
    <cellStyle name="SAPBEXaggItemX" xfId="853"/>
    <cellStyle name="SAPBEXaggItemX 2" xfId="7160"/>
    <cellStyle name="SAPBEXaggItemX 3" xfId="7099"/>
    <cellStyle name="SAPBEXaggItemX 4" xfId="5565"/>
    <cellStyle name="SAPBEXaggItemX 5" xfId="4572"/>
    <cellStyle name="SAPBEXaggItemX_附件4-变动费用" xfId="2519"/>
    <cellStyle name="SAPBEXchaText" xfId="6545"/>
    <cellStyle name="SAPBEXchaText 2" xfId="7161"/>
    <cellStyle name="SAPBEXexcBad7" xfId="7162"/>
    <cellStyle name="SAPBEXexcBad7 2" xfId="6739"/>
    <cellStyle name="SAPBEXexcBad7 3" xfId="5538"/>
    <cellStyle name="SAPBEXexcBad7 4" xfId="6145"/>
    <cellStyle name="SAPBEXexcBad7 5" xfId="6741"/>
    <cellStyle name="SAPBEXexcBad7_附件4-变动费用" xfId="4367"/>
    <cellStyle name="SAPBEXexcBad8" xfId="7163"/>
    <cellStyle name="SAPBEXexcBad8 2" xfId="6932"/>
    <cellStyle name="SAPBEXexcBad8 3" xfId="7164"/>
    <cellStyle name="SAPBEXexcBad8 4" xfId="7165"/>
    <cellStyle name="SAPBEXexcBad8 5" xfId="6800"/>
    <cellStyle name="SAPBEXexcBad8_附件4-变动费用" xfId="7166"/>
    <cellStyle name="SAPBEXexcBad9" xfId="3030"/>
    <cellStyle name="SAPBEXexcBad9 2" xfId="7167"/>
    <cellStyle name="SAPBEXexcBad9 3" xfId="4012"/>
    <cellStyle name="SAPBEXexcBad9 4" xfId="7083"/>
    <cellStyle name="SAPBEXexcBad9 5" xfId="3560"/>
    <cellStyle name="SAPBEXexcBad9_附件4-变动费用" xfId="7168"/>
    <cellStyle name="SAPBEXexcCritical4" xfId="1367"/>
    <cellStyle name="SAPBEXexcCritical4 2" xfId="2684"/>
    <cellStyle name="SAPBEXexcCritical4 3" xfId="2127"/>
    <cellStyle name="SAPBEXexcCritical4 4" xfId="6808"/>
    <cellStyle name="SAPBEXexcCritical4 5" xfId="2650"/>
    <cellStyle name="SAPBEXexcCritical4_附件4-变动费用" xfId="4617"/>
    <cellStyle name="SAPBEXexcCritical5" xfId="624"/>
    <cellStyle name="SAPBEXexcCritical5 2" xfId="7169"/>
    <cellStyle name="SAPBEXexcCritical5 3" xfId="7171"/>
    <cellStyle name="SAPBEXexcCritical5 4" xfId="7172"/>
    <cellStyle name="SAPBEXexcCritical5 5" xfId="7173"/>
    <cellStyle name="SAPBEXexcCritical5_附件4-变动费用" xfId="7174"/>
    <cellStyle name="SAPBEXexcCritical6" xfId="1372"/>
    <cellStyle name="SAPBEXexcCritical6 2" xfId="3954"/>
    <cellStyle name="SAPBEXexcCritical6 3" xfId="1437"/>
    <cellStyle name="SAPBEXexcCritical6 4" xfId="6689"/>
    <cellStyle name="SAPBEXexcCritical6 5" xfId="7175"/>
    <cellStyle name="SAPBEXexcCritical6_附件4-变动费用" xfId="5255"/>
    <cellStyle name="SAPBEXexcGood1" xfId="7176"/>
    <cellStyle name="SAPBEXexcGood1 2" xfId="7177"/>
    <cellStyle name="SAPBEXexcGood1 3" xfId="6260"/>
    <cellStyle name="SAPBEXexcGood1 4" xfId="7055"/>
    <cellStyle name="SAPBEXexcGood1 5" xfId="3930"/>
    <cellStyle name="SAPBEXexcGood1_附件4-变动费用" xfId="6561"/>
    <cellStyle name="SAPBEXexcGood2" xfId="5526"/>
    <cellStyle name="SAPBEXexcGood2 2" xfId="7178"/>
    <cellStyle name="SAPBEXexcGood2 3" xfId="7179"/>
    <cellStyle name="SAPBEXexcGood2 4" xfId="7180"/>
    <cellStyle name="SAPBEXexcGood2 5" xfId="7181"/>
    <cellStyle name="SAPBEXexcGood2_附件4-变动费用" xfId="1248"/>
    <cellStyle name="SAPBEXexcGood3" xfId="7182"/>
    <cellStyle name="SAPBEXexcGood3 2" xfId="7183"/>
    <cellStyle name="SAPBEXexcGood3 3" xfId="4657"/>
    <cellStyle name="SAPBEXexcGood3 4" xfId="2372"/>
    <cellStyle name="SAPBEXexcGood3 5" xfId="2502"/>
    <cellStyle name="SAPBEXexcGood3_附件4-变动费用" xfId="7184"/>
    <cellStyle name="SAPBEXfilterDrill" xfId="7185"/>
    <cellStyle name="SAPBEXfilterDrill 2" xfId="5048"/>
    <cellStyle name="SAPBEXfilterDrill 3" xfId="7186"/>
    <cellStyle name="SAPBEXfilterDrill 4" xfId="6970"/>
    <cellStyle name="SAPBEXfilterDrill 5" xfId="7187"/>
    <cellStyle name="SAPBEXfilterDrill 6" xfId="7188"/>
    <cellStyle name="SAPBEXfilterDrill 7" xfId="6683"/>
    <cellStyle name="SAPBEXfilterDrill_附件4-变动费用" xfId="7189"/>
    <cellStyle name="SAPBEXfilterItem" xfId="4486"/>
    <cellStyle name="SAPBEXfilterText" xfId="4484"/>
    <cellStyle name="SAPBEXformats" xfId="2954"/>
    <cellStyle name="SAPBEXformats 2" xfId="7190"/>
    <cellStyle name="SAPBEXformats 3" xfId="7191"/>
    <cellStyle name="SAPBEXformats 4" xfId="7192"/>
    <cellStyle name="SAPBEXformats 5" xfId="7193"/>
    <cellStyle name="SAPBEXformats_附件4-变动费用" xfId="7194"/>
    <cellStyle name="SAPBEXheaderItem" xfId="7195"/>
    <cellStyle name="SAPBEXheaderText" xfId="7196"/>
    <cellStyle name="SAPBEXHLevel0" xfId="7197"/>
    <cellStyle name="SAPBEXHLevel0 2" xfId="7198"/>
    <cellStyle name="SAPBEXHLevel0 3" xfId="5560"/>
    <cellStyle name="SAPBEXHLevel0 4" xfId="4857"/>
    <cellStyle name="SAPBEXHLevel0 5" xfId="7199"/>
    <cellStyle name="SAPBEXHLevel0_附件4-变动费用" xfId="3366"/>
    <cellStyle name="SAPBEXHLevel0X" xfId="7200"/>
    <cellStyle name="SAPBEXHLevel0X 2" xfId="7201"/>
    <cellStyle name="SAPBEXHLevel0X 3" xfId="7202"/>
    <cellStyle name="SAPBEXHLevel0X 4" xfId="7203"/>
    <cellStyle name="SAPBEXHLevel0X 5" xfId="2758"/>
    <cellStyle name="SAPBEXHLevel0X_附件4-变动费用" xfId="3000"/>
    <cellStyle name="SAPBEXHLevel1" xfId="7204"/>
    <cellStyle name="SAPBEXHLevel1 2" xfId="441"/>
    <cellStyle name="SAPBEXHLevel1 3" xfId="452"/>
    <cellStyle name="SAPBEXHLevel1 4" xfId="460"/>
    <cellStyle name="SAPBEXHLevel1 5" xfId="5693"/>
    <cellStyle name="SAPBEXHLevel1_附件4-变动费用" xfId="6446"/>
    <cellStyle name="SAPBEXHLevel1X" xfId="6758"/>
    <cellStyle name="SAPBEXHLevel1X 2" xfId="6760"/>
    <cellStyle name="SAPBEXHLevel1X 3" xfId="7205"/>
    <cellStyle name="SAPBEXHLevel1X 4" xfId="5426"/>
    <cellStyle name="SAPBEXHLevel1X 5" xfId="7206"/>
    <cellStyle name="SAPBEXHLevel1X_附件4-变动费用" xfId="7207"/>
    <cellStyle name="SAPBEXHLevel2" xfId="7208"/>
    <cellStyle name="SAPBEXHLevel2 2" xfId="7209"/>
    <cellStyle name="SAPBEXHLevel2 3" xfId="7210"/>
    <cellStyle name="SAPBEXHLevel2 4" xfId="6240"/>
    <cellStyle name="SAPBEXHLevel2 5" xfId="7211"/>
    <cellStyle name="SAPBEXHLevel2_附件4-变动费用" xfId="7212"/>
    <cellStyle name="SAPBEXHLevel2X" xfId="7213"/>
    <cellStyle name="SAPBEXHLevel2X 2" xfId="7214"/>
    <cellStyle name="SAPBEXHLevel2X 3" xfId="7215"/>
    <cellStyle name="SAPBEXHLevel2X 4" xfId="4529"/>
    <cellStyle name="SAPBEXHLevel2X 5" xfId="4594"/>
    <cellStyle name="SAPBEXHLevel2X_附件4-变动费用" xfId="2438"/>
    <cellStyle name="SAPBEXHLevel3" xfId="7216"/>
    <cellStyle name="SAPBEXHLevel3 2" xfId="6628"/>
    <cellStyle name="SAPBEXHLevel3 3" xfId="7217"/>
    <cellStyle name="SAPBEXHLevel3 4" xfId="3630"/>
    <cellStyle name="SAPBEXHLevel3 5" xfId="7218"/>
    <cellStyle name="SAPBEXHLevel3_附件4-变动费用" xfId="6665"/>
    <cellStyle name="SAPBEXHLevel3X" xfId="7219"/>
    <cellStyle name="SAPBEXHLevel3X 2" xfId="3507"/>
    <cellStyle name="SAPBEXHLevel3X 3" xfId="1611"/>
    <cellStyle name="SAPBEXHLevel3X 4" xfId="7220"/>
    <cellStyle name="SAPBEXHLevel3X 5" xfId="7221"/>
    <cellStyle name="SAPBEXHLevel3X_附件4-变动费用" xfId="7222"/>
    <cellStyle name="SAPBEXresData" xfId="7223"/>
    <cellStyle name="SAPBEXresData 2" xfId="7224"/>
    <cellStyle name="SAPBEXresData 3" xfId="7225"/>
    <cellStyle name="SAPBEXresData 4" xfId="1708"/>
    <cellStyle name="SAPBEXresData 5" xfId="6351"/>
    <cellStyle name="SAPBEXresData_附件4-变动费用" xfId="7226"/>
    <cellStyle name="SAPBEXresDataEmph" xfId="929"/>
    <cellStyle name="SAPBEXresDataEmph 2" xfId="7227"/>
    <cellStyle name="SAPBEXresDataEmph 3" xfId="7228"/>
    <cellStyle name="SAPBEXresDataEmph 4" xfId="4180"/>
    <cellStyle name="SAPBEXresDataEmph 5" xfId="5065"/>
    <cellStyle name="SAPBEXresDataEmph_附件4-变动费用" xfId="7229"/>
    <cellStyle name="SAPBEXresItem" xfId="4559"/>
    <cellStyle name="SAPBEXresItem 2" xfId="7230"/>
    <cellStyle name="SAPBEXresItem 3" xfId="7231"/>
    <cellStyle name="SAPBEXresItem 4" xfId="1370"/>
    <cellStyle name="SAPBEXresItem 5" xfId="6662"/>
    <cellStyle name="SAPBEXresItem_附件4-变动费用" xfId="7232"/>
    <cellStyle name="SAPBEXresItemX" xfId="7233"/>
    <cellStyle name="SAPBEXresItemX 2" xfId="2211"/>
    <cellStyle name="SAPBEXresItemX 3" xfId="2881"/>
    <cellStyle name="SAPBEXresItemX 4" xfId="5659"/>
    <cellStyle name="SAPBEXresItemX 5" xfId="3185"/>
    <cellStyle name="SAPBEXresItemX_附件4-变动费用" xfId="7234"/>
    <cellStyle name="SAPBEXstdData" xfId="1702"/>
    <cellStyle name="SAPBEXstdData 2" xfId="1091"/>
    <cellStyle name="SAPBEXstdData 2 2" xfId="7235"/>
    <cellStyle name="SAPBEXstdData 3" xfId="4905"/>
    <cellStyle name="SAPBEXstdData 4" xfId="4908"/>
    <cellStyle name="SAPBEXstdData 5" xfId="7236"/>
    <cellStyle name="SAPBEXstdData_附件4-变动费用" xfId="5738"/>
    <cellStyle name="SAPBEXstdDataEmph" xfId="3055"/>
    <cellStyle name="SAPBEXstdDataEmph 2" xfId="7237"/>
    <cellStyle name="SAPBEXstdDataEmph 3" xfId="2778"/>
    <cellStyle name="SAPBEXstdDataEmph 4" xfId="7124"/>
    <cellStyle name="SAPBEXstdDataEmph 5" xfId="7238"/>
    <cellStyle name="SAPBEXstdDataEmph_附件4-变动费用" xfId="1234"/>
    <cellStyle name="SAPBEXstdItem" xfId="224"/>
    <cellStyle name="SAPBEXstdItem 2" xfId="703"/>
    <cellStyle name="SAPBEXstdItem 3" xfId="720"/>
    <cellStyle name="SAPBEXstdItem 4" xfId="731"/>
    <cellStyle name="SAPBEXstdItem 5" xfId="1365"/>
    <cellStyle name="SAPBEXstdItem_附件4-变动费用" xfId="2390"/>
    <cellStyle name="SAPBEXstdItemX" xfId="7239"/>
    <cellStyle name="SAPBEXstdItemX 2" xfId="6477"/>
    <cellStyle name="SAPBEXstdItemX 3" xfId="7241"/>
    <cellStyle name="SAPBEXstdItemX 4" xfId="7007"/>
    <cellStyle name="SAPBEXstdItemX 5" xfId="4311"/>
    <cellStyle name="SAPBEXstdItemX_附件4-变动费用" xfId="6521"/>
    <cellStyle name="SAPBEXtitle" xfId="7242"/>
    <cellStyle name="SAPBEXtitle 2" xfId="7243"/>
    <cellStyle name="SAPBEXtitle_單箱制費" xfId="638"/>
    <cellStyle name="SAPBEXundefined" xfId="7244"/>
    <cellStyle name="SAPBEXundefined 2" xfId="1328"/>
    <cellStyle name="SAPBEXundefined 3" xfId="1340"/>
    <cellStyle name="SAPBEXundefined 4" xfId="1347"/>
    <cellStyle name="SAPBEXundefined 5" xfId="1355"/>
    <cellStyle name="SAPBEXundefined_附件4-变动费用" xfId="7245"/>
    <cellStyle name="Standar`_laroux_PERSONAL" xfId="7246"/>
    <cellStyle name="Standard_laroux" xfId="4394"/>
    <cellStyle name="Total" xfId="457"/>
    <cellStyle name="Total 2" xfId="599"/>
    <cellStyle name="W" xfId="5770"/>
    <cellStyle name="W?hrung [0]_laroux" xfId="1297"/>
    <cellStyle name="W?hrung_laroux" xfId="7247"/>
    <cellStyle name="W鋒rung [0]_laroux" xfId="5382"/>
    <cellStyle name="W鋒rung_laroux" xfId="7248"/>
    <cellStyle name="W網rung [0]_laroux" xfId="7014"/>
    <cellStyle name="W網rung_laroux" xfId="7249"/>
    <cellStyle name="ปกติ" xfId="7250"/>
    <cellStyle name="ปกติ 12 10" xfId="5282"/>
    <cellStyle name="ปกติ 2" xfId="243"/>
    <cellStyle name="ปกติ 2 2" xfId="143"/>
    <cellStyle name="ปกติ 2 2 2" xfId="5820"/>
    <cellStyle name="ปกติ 2 2 2 2" xfId="7251"/>
    <cellStyle name="ปกติ 2 2 2 2 2" xfId="4215"/>
    <cellStyle name="ปกติ 2 2 3" xfId="5661"/>
    <cellStyle name="ปกติ 2 2 3 2" xfId="7252"/>
    <cellStyle name="ปกติ 2 3" xfId="7253"/>
    <cellStyle name="ปกติ 2 3 2" xfId="6726"/>
    <cellStyle name="ปกติ 2 4" xfId="7254"/>
    <cellStyle name="ปกติ 2 5" xfId="6538"/>
    <cellStyle name="ปกติ 2 6" xfId="7255"/>
    <cellStyle name="ปกติ 2 6 2" xfId="623"/>
    <cellStyle name="ปกติ 2 6 2 2" xfId="7170"/>
    <cellStyle name="ปกติ 27" xfId="7256"/>
    <cellStyle name="ปกติ 3" xfId="4108"/>
    <cellStyle name="ปกติ 3 2" xfId="7257"/>
    <cellStyle name="ปกติ 4" xfId="7067"/>
    <cellStyle name="ปกติ 4 2" xfId="7258"/>
    <cellStyle name="ปกติ 5" xfId="7259"/>
    <cellStyle name="ปกติ 5 2" xfId="7260"/>
    <cellStyle name="ปกติ 6" xfId="7261"/>
    <cellStyle name="ปกติ 7" xfId="7262"/>
    <cellStyle name="ปกติ 8" xfId="2074"/>
    <cellStyle name="ปกติ 9" xfId="7480"/>
    <cellStyle name="ปกติ_4 保全科3月功能月会" xfId="3940"/>
    <cellStyle name="_!" xfId="7263"/>
    <cellStyle name="?_Curr vs Prior - Out" xfId="4351"/>
    <cellStyle name="_!" xfId="7264"/>
    <cellStyle name="?_Curr vs Prior - Out" xfId="5866"/>
    <cellStyle name="_Curr vs Prior - Out" xfId="944"/>
    <cellStyle name="_!" xfId="7266"/>
    <cellStyle name="?_Curr vs Prior - Out" xfId="7267"/>
    <cellStyle name="だ[0]_PLDT" xfId="6468"/>
    <cellStyle name="だ_PLDT" xfId="7268"/>
    <cellStyle name="_!" xfId="7269"/>
    <cellStyle name="だ[0]_Book3" xfId="4265"/>
    <cellStyle name="だ_Book3" xfId="5895"/>
    <cellStyle name="[0]_laroux" xfId="7270"/>
    <cellStyle name="_laroux" xfId="6562"/>
    <cellStyle name="だ筳[0]_PERSONAL" xfId="7271"/>
    <cellStyle name="だ筳_PERSONAL" xfId="6626"/>
    <cellStyle name="だ[0]_Book3" xfId="329"/>
    <cellStyle name="だ_Book3" xfId="3820"/>
    <cellStyle name="[0]_laroux" xfId="1023"/>
    <cellStyle name="_laroux" xfId="6247"/>
    <cellStyle name="だ筳[0]_PERSONAL" xfId="7272"/>
    <cellStyle name="だ筳_PERSONAL" xfId="4414"/>
    <cellStyle name="だ[0]_Book3" xfId="7273"/>
    <cellStyle name="だ_Book3" xfId="1535"/>
    <cellStyle name="[0]_laroux" xfId="6181"/>
    <cellStyle name="_laroux" xfId="598"/>
    <cellStyle name="だ筳[0]_PERSONAL" xfId="36"/>
    <cellStyle name="だ筳_PERSONAL" xfId="261"/>
    <cellStyle name="?_Curr vs Prior - Out" xfId="7274"/>
    <cellStyle name="?_Curr vs Prior - Out" xfId="7275"/>
    <cellStyle name="?_Curr vs Prior - Out" xfId="3772"/>
    <cellStyle name="煦弇[0]_PLDT" xfId="7277"/>
    <cellStyle name="煦弇_PLDT" xfId="7279"/>
    <cellStyle name="弇煦路[0]_PLDT" xfId="2765"/>
    <cellStyle name="弇煦路_PLDT" xfId="7280"/>
    <cellStyle name="百分比 2" xfId="5906"/>
    <cellStyle name="百分比 2 2" xfId="4426"/>
    <cellStyle name="百分比 2 2 2" xfId="5096"/>
    <cellStyle name="百分比 2 2 3" xfId="5174"/>
    <cellStyle name="百分比 2 3" xfId="2060"/>
    <cellStyle name="百分比 2 3 2" xfId="3297"/>
    <cellStyle name="百分比 2 4" xfId="2468"/>
    <cellStyle name="百分比 3" xfId="7281"/>
    <cellStyle name="百分比 3 2" xfId="1494"/>
    <cellStyle name="百分比 3 3" xfId="1497"/>
    <cellStyle name="百分比 3 3 2" xfId="7282"/>
    <cellStyle name="百分比 3 4" xfId="1503"/>
    <cellStyle name="百分比 4" xfId="7283"/>
    <cellStyle name="百分比 4 2" xfId="1877"/>
    <cellStyle name="百分比 4 2 2" xfId="7284"/>
    <cellStyle name="百分比 4 2 3" xfId="3065"/>
    <cellStyle name="百分比 4 2 4" xfId="6868"/>
    <cellStyle name="百分比 4 3" xfId="5997"/>
    <cellStyle name="百分比 4 4" xfId="7285"/>
    <cellStyle name="百分比 4 5" xfId="6124"/>
    <cellStyle name="百分比 5" xfId="109"/>
    <cellStyle name="百分比 6" xfId="7287"/>
    <cellStyle name="百分比 6 2" xfId="1480"/>
    <cellStyle name="百分比 6 2 2" xfId="1740"/>
    <cellStyle name="備註" xfId="6482"/>
    <cellStyle name="備註 2" xfId="7288"/>
    <cellStyle name="标题 1 2" xfId="7289"/>
    <cellStyle name="标题 1 3" xfId="7290"/>
    <cellStyle name="标题 2 2" xfId="7291"/>
    <cellStyle name="标题 2 3" xfId="7292"/>
    <cellStyle name="标题 3 2" xfId="7293"/>
    <cellStyle name="标题 3 3" xfId="1243"/>
    <cellStyle name="标题 4 2" xfId="4939"/>
    <cellStyle name="标题 4 3" xfId="5259"/>
    <cellStyle name="标题 5" xfId="2904"/>
    <cellStyle name="标题 6" xfId="4677"/>
    <cellStyle name="標題" xfId="7294"/>
    <cellStyle name="標題 1" xfId="7131"/>
    <cellStyle name="標題 2" xfId="7295"/>
    <cellStyle name="標題 3" xfId="4536"/>
    <cellStyle name="標題 4" xfId="7297"/>
    <cellStyle name="差 2" xfId="7299"/>
    <cellStyle name="差 3" xfId="4479"/>
    <cellStyle name="差_RESULTS" xfId="7300"/>
    <cellStyle name="差_附件2-预算产量" xfId="7301"/>
    <cellStyle name="差_附件4-变动费用" xfId="525"/>
    <cellStyle name="常规" xfId="0" builtinId="0"/>
    <cellStyle name="常规 10" xfId="7302"/>
    <cellStyle name="常规 10 2" xfId="7303"/>
    <cellStyle name="常规 10 2 2" xfId="734"/>
    <cellStyle name="常规 10 2 3" xfId="1362"/>
    <cellStyle name="常规 10 2 4" xfId="619"/>
    <cellStyle name="常规 10 2 5" xfId="1379"/>
    <cellStyle name="常规 10 2 7 2" xfId="7304"/>
    <cellStyle name="常规 10 3" xfId="7305"/>
    <cellStyle name="常规 10 3 2" xfId="4129"/>
    <cellStyle name="常规 10 3 3" xfId="6852"/>
    <cellStyle name="常规 10 3 4" xfId="7306"/>
    <cellStyle name="常规 10 4" xfId="3394"/>
    <cellStyle name="常规 10 5" xfId="6569"/>
    <cellStyle name="常规 10 6" xfId="6496"/>
    <cellStyle name="常规 10 7" xfId="7307"/>
    <cellStyle name="常规 10 7 2" xfId="7481"/>
    <cellStyle name="常规 10 8" xfId="7308"/>
    <cellStyle name="常规 11" xfId="7309"/>
    <cellStyle name="常规 11 2" xfId="7310"/>
    <cellStyle name="常规 11 2 2" xfId="7311"/>
    <cellStyle name="常规 11 2 3" xfId="1118"/>
    <cellStyle name="常规 11 2 4" xfId="7312"/>
    <cellStyle name="常规 11 3" xfId="6066"/>
    <cellStyle name="常规 11 3 2" xfId="6068"/>
    <cellStyle name="常规 11 3 3" xfId="7313"/>
    <cellStyle name="常规 11 3 4" xfId="7314"/>
    <cellStyle name="常规 11 4" xfId="7315"/>
    <cellStyle name="常规 11 5" xfId="4248"/>
    <cellStyle name="常规 11 6" xfId="2595"/>
    <cellStyle name="常规 11 7" xfId="7316"/>
    <cellStyle name="常规 11 8" xfId="5984"/>
    <cellStyle name="常规 11 9" xfId="7317"/>
    <cellStyle name="常规 12" xfId="7318"/>
    <cellStyle name="常规 12 2" xfId="4100"/>
    <cellStyle name="常规 12 2 2" xfId="5025"/>
    <cellStyle name="常规 12 2 3" xfId="7319"/>
    <cellStyle name="常规 12 2 4" xfId="7320"/>
    <cellStyle name="常规 12 3" xfId="7321"/>
    <cellStyle name="常规 12 3 2" xfId="7322"/>
    <cellStyle name="常规 12 3 2 2" xfId="510"/>
    <cellStyle name="常规 12 3 2 3" xfId="7323"/>
    <cellStyle name="常规 12 3 2 4" xfId="517"/>
    <cellStyle name="常规 12 3 3" xfId="2013"/>
    <cellStyle name="常规 12 3 4" xfId="2284"/>
    <cellStyle name="常规 12 3 5" xfId="7324"/>
    <cellStyle name="常规 12 4" xfId="3210"/>
    <cellStyle name="常规 12 5" xfId="5471"/>
    <cellStyle name="常规 12 6" xfId="3310"/>
    <cellStyle name="常规 12 7" xfId="6947"/>
    <cellStyle name="常规 13" xfId="4933"/>
    <cellStyle name="常规 13 2" xfId="2424"/>
    <cellStyle name="常规 13 3" xfId="7325"/>
    <cellStyle name="常规 13 4" xfId="7326"/>
    <cellStyle name="常规 14" xfId="7327"/>
    <cellStyle name="常规 14 2" xfId="2988"/>
    <cellStyle name="常规 14 3" xfId="3526"/>
    <cellStyle name="常规 14 4" xfId="7328"/>
    <cellStyle name="常规 15" xfId="912"/>
    <cellStyle name="常规 15 2" xfId="7329"/>
    <cellStyle name="常规 15 3" xfId="1856"/>
    <cellStyle name="常规 15 4" xfId="7331"/>
    <cellStyle name="常规 16" xfId="4216"/>
    <cellStyle name="常规 16 2" xfId="1512"/>
    <cellStyle name="常规 16 3" xfId="5504"/>
    <cellStyle name="常规 16 4" xfId="7333"/>
    <cellStyle name="常规 17" xfId="6653"/>
    <cellStyle name="常规 17 2" xfId="6656"/>
    <cellStyle name="常规 17 3" xfId="7334"/>
    <cellStyle name="常规 17 4" xfId="4948"/>
    <cellStyle name="常规 18" xfId="6490"/>
    <cellStyle name="常规 18 2" xfId="1540"/>
    <cellStyle name="常规 18 3" xfId="1546"/>
    <cellStyle name="常规 18 4" xfId="1554"/>
    <cellStyle name="常规 19" xfId="311"/>
    <cellStyle name="常规 19 2" xfId="6042"/>
    <cellStyle name="常规 19 3" xfId="7335"/>
    <cellStyle name="常规 19 4" xfId="5353"/>
    <cellStyle name="常规 2" xfId="647"/>
    <cellStyle name="常规 2 2" xfId="692"/>
    <cellStyle name="常规 2 2 2" xfId="6418"/>
    <cellStyle name="常规 2 2 2 2" xfId="7336"/>
    <cellStyle name="常规 2 2 2 2 2" xfId="7337"/>
    <cellStyle name="常规 2 2 2 2 3" xfId="6379"/>
    <cellStyle name="常规 2 2 2 2 4" xfId="4946"/>
    <cellStyle name="常规 2 2 2 3" xfId="4728"/>
    <cellStyle name="常规 2 2 2 4" xfId="173"/>
    <cellStyle name="常规 2 2 2 5" xfId="150"/>
    <cellStyle name="常规 2 2 2 6" xfId="219"/>
    <cellStyle name="常规 2 2 2 7" xfId="222"/>
    <cellStyle name="常规 2 2 3" xfId="4614"/>
    <cellStyle name="常规 2 2 3 2" xfId="7338"/>
    <cellStyle name="常规 2 2 3 3" xfId="7339"/>
    <cellStyle name="常规 2 2 3 4" xfId="4612"/>
    <cellStyle name="常规 2 2 4" xfId="7340"/>
    <cellStyle name="常规 2 2 5" xfId="3443"/>
    <cellStyle name="常规 2 2 6" xfId="1878"/>
    <cellStyle name="常规 2 2 7" xfId="5998"/>
    <cellStyle name="常规 2 2 8" xfId="7286"/>
    <cellStyle name="常规 2 3" xfId="6824"/>
    <cellStyle name="常规 2 3 2" xfId="1263"/>
    <cellStyle name="常规 2 3 2 2" xfId="6826"/>
    <cellStyle name="常规 2 3 2 2 2" xfId="7341"/>
    <cellStyle name="常规 2 3 2 2 2 2" xfId="5636"/>
    <cellStyle name="常规 2 3 3" xfId="1517"/>
    <cellStyle name="常规 2 3 3 2" xfId="7342"/>
    <cellStyle name="常规 2 3 4" xfId="1520"/>
    <cellStyle name="常规 2 4" xfId="7132"/>
    <cellStyle name="常规 2 4 2" xfId="1468"/>
    <cellStyle name="常规 2 4 3" xfId="1476"/>
    <cellStyle name="常规 2 5" xfId="7296"/>
    <cellStyle name="常规 2 5 2" xfId="6731"/>
    <cellStyle name="常规 2 5 2 2" xfId="2731"/>
    <cellStyle name="常规 2 5 3" xfId="1756"/>
    <cellStyle name="常规 2 5 4" xfId="7343"/>
    <cellStyle name="常规 2 6" xfId="4537"/>
    <cellStyle name="常规 2 6 2" xfId="759"/>
    <cellStyle name="常规 2 6 3" xfId="765"/>
    <cellStyle name="常规 2 7" xfId="7298"/>
    <cellStyle name="常规 2 7 2" xfId="7344"/>
    <cellStyle name="常规 2 7 3" xfId="73"/>
    <cellStyle name="常规 2 8" xfId="7478"/>
    <cellStyle name="常规 2 9" xfId="2524"/>
    <cellStyle name="常规 2_行销管理月会报告-饮品事业-old" xfId="7345"/>
    <cellStyle name="常规 20" xfId="911"/>
    <cellStyle name="常规 20 2" xfId="7330"/>
    <cellStyle name="常规 20 2 2" xfId="7346"/>
    <cellStyle name="常规 20 2 3" xfId="3349"/>
    <cellStyle name="常规 20 3" xfId="1857"/>
    <cellStyle name="常规 20 4" xfId="7332"/>
    <cellStyle name="常规 21" xfId="4217"/>
    <cellStyle name="常规 22" xfId="6654"/>
    <cellStyle name="常规 22 2" xfId="6657"/>
    <cellStyle name="常规 23" xfId="6491"/>
    <cellStyle name="常规 24" xfId="312"/>
    <cellStyle name="常规 25" xfId="6835"/>
    <cellStyle name="常规 25 2" xfId="5941"/>
    <cellStyle name="常规 26" xfId="7347"/>
    <cellStyle name="常规 27" xfId="7349"/>
    <cellStyle name="常规 28" xfId="7350"/>
    <cellStyle name="常规 29" xfId="6677"/>
    <cellStyle name="常规 29 2" xfId="7351"/>
    <cellStyle name="常规 29 2 2" xfId="4015"/>
    <cellStyle name="常规 29 2 2 2" xfId="6224"/>
    <cellStyle name="常规 29 2 3" xfId="5796"/>
    <cellStyle name="常规 29 3" xfId="7352"/>
    <cellStyle name="常规 29 3 2" xfId="7353"/>
    <cellStyle name="常规 29 4" xfId="271"/>
    <cellStyle name="常规 3" xfId="5986"/>
    <cellStyle name="常规 3 2" xfId="7354"/>
    <cellStyle name="常规 3 2 2" xfId="7355"/>
    <cellStyle name="常规 3 2 2 2" xfId="7356"/>
    <cellStyle name="常规 3 2 2 2 2" xfId="7357"/>
    <cellStyle name="常规 3 2 2 2 3" xfId="7358"/>
    <cellStyle name="常规 3 2 2 2 4" xfId="5634"/>
    <cellStyle name="常规 3 2 2 3" xfId="7359"/>
    <cellStyle name="常规 3 2 2 4" xfId="4699"/>
    <cellStyle name="常规 3 2 2 5" xfId="4220"/>
    <cellStyle name="常规 3 2 2 6" xfId="7360"/>
    <cellStyle name="常规 3 2 3" xfId="5859"/>
    <cellStyle name="常规 3 2 3 2" xfId="7361"/>
    <cellStyle name="常规 3 2 3 3" xfId="7362"/>
    <cellStyle name="常规 3 2 3 4" xfId="7363"/>
    <cellStyle name="常规 3 2 3 5" xfId="7364"/>
    <cellStyle name="常规 3 2 4" xfId="3810"/>
    <cellStyle name="常规 3 2 5" xfId="7365"/>
    <cellStyle name="常规 3 2 6" xfId="7366"/>
    <cellStyle name="常规 3 2 7" xfId="3244"/>
    <cellStyle name="常规 3 2 8" xfId="5649"/>
    <cellStyle name="常规 3 3" xfId="6620"/>
    <cellStyle name="常规 3 3 2" xfId="1227"/>
    <cellStyle name="常规 3 3 3" xfId="5216"/>
    <cellStyle name="常规 3 3 4" xfId="7367"/>
    <cellStyle name="常规 3 3 5" xfId="5439"/>
    <cellStyle name="常规 3 4" xfId="7042"/>
    <cellStyle name="常规 3 4 2" xfId="7240"/>
    <cellStyle name="常规 3 5" xfId="1826"/>
    <cellStyle name="常规 3 5 2" xfId="7368"/>
    <cellStyle name="常规 3 6" xfId="7369"/>
    <cellStyle name="常规 3 7" xfId="7370"/>
    <cellStyle name="常规 30" xfId="7477"/>
    <cellStyle name="常规 30 2" xfId="7482"/>
    <cellStyle name="常规 31" xfId="7479"/>
    <cellStyle name="常规 4" xfId="3271"/>
    <cellStyle name="常规 4 2" xfId="7371"/>
    <cellStyle name="常规 4 2 2" xfId="7372"/>
    <cellStyle name="常规 4 2 3" xfId="5666"/>
    <cellStyle name="常规 4 2 4" xfId="5684"/>
    <cellStyle name="常规 4 2 5" xfId="7374"/>
    <cellStyle name="常规 4 3" xfId="2146"/>
    <cellStyle name="常规 4 3 2" xfId="4852"/>
    <cellStyle name="常规 4 4" xfId="7373"/>
    <cellStyle name="常规 4 4 2" xfId="7375"/>
    <cellStyle name="常规 4 5" xfId="5667"/>
    <cellStyle name="常规 4 5 2" xfId="3601"/>
    <cellStyle name="常规 4 5 3" xfId="7377"/>
    <cellStyle name="常规 4_行销管理月会报告-饮品事业-old" xfId="7379"/>
    <cellStyle name="常规 5" xfId="7380"/>
    <cellStyle name="常规 5 2" xfId="5227"/>
    <cellStyle name="常规 5 2 2" xfId="7381"/>
    <cellStyle name="常规 5 2 2 2" xfId="1852"/>
    <cellStyle name="常规 5 2 3" xfId="3487"/>
    <cellStyle name="常规 5 2 4" xfId="7382"/>
    <cellStyle name="常规 5 2 5" xfId="5752"/>
    <cellStyle name="常规 5 3" xfId="7383"/>
    <cellStyle name="常规 5 3 2" xfId="4183"/>
    <cellStyle name="常规 5 4" xfId="4853"/>
    <cellStyle name="常规 5 5" xfId="2216"/>
    <cellStyle name="常规 5 5 2" xfId="7107"/>
    <cellStyle name="常规 6" xfId="3368"/>
    <cellStyle name="常规 6 2" xfId="6871"/>
    <cellStyle name="常规 6 2 2" xfId="2980"/>
    <cellStyle name="常规 6 2 3" xfId="5285"/>
    <cellStyle name="常规 6 2 4" xfId="7384"/>
    <cellStyle name="常规 6 3" xfId="279"/>
    <cellStyle name="常规 6 3 2" xfId="290"/>
    <cellStyle name="常规 6 4" xfId="7376"/>
    <cellStyle name="常规 6 5" xfId="91"/>
    <cellStyle name="常规 6 6" xfId="7385"/>
    <cellStyle name="常规 6 7" xfId="351"/>
    <cellStyle name="常规 6 7 2" xfId="7386"/>
    <cellStyle name="常规 6 7 2 2" xfId="7387"/>
    <cellStyle name="常规 6 7 3" xfId="6776"/>
    <cellStyle name="常规 6 8" xfId="7388"/>
    <cellStyle name="常规 6 8 2" xfId="5506"/>
    <cellStyle name="常规 6 9" xfId="631"/>
    <cellStyle name="常规 7" xfId="7389"/>
    <cellStyle name="常规 7 2" xfId="7390"/>
    <cellStyle name="常规 7 2 2" xfId="3580"/>
    <cellStyle name="常规 7 2 3" xfId="4747"/>
    <cellStyle name="常规 7 2 4" xfId="1249"/>
    <cellStyle name="常规 7 2 5" xfId="7391"/>
    <cellStyle name="常规 7 3" xfId="5883"/>
    <cellStyle name="常规 7 4" xfId="3600"/>
    <cellStyle name="常规 7 5" xfId="7378"/>
    <cellStyle name="常规 7 6" xfId="4352"/>
    <cellStyle name="常规 7 7" xfId="2833"/>
    <cellStyle name="常规 8" xfId="7392"/>
    <cellStyle name="常规 8 2" xfId="5225"/>
    <cellStyle name="常规 8 2 2" xfId="5839"/>
    <cellStyle name="常规 8 2 3" xfId="3701"/>
    <cellStyle name="常规 8 2 4" xfId="7265"/>
    <cellStyle name="常规 8 2 5" xfId="4170"/>
    <cellStyle name="常规 8 3" xfId="7393"/>
    <cellStyle name="常规 8 3 2" xfId="7394"/>
    <cellStyle name="常规 8 4" xfId="5686"/>
    <cellStyle name="常规 8 5" xfId="435"/>
    <cellStyle name="常规 8 6" xfId="438"/>
    <cellStyle name="常规 9" xfId="7395"/>
    <cellStyle name="常规 9 2" xfId="1164"/>
    <cellStyle name="常规 9 2 2" xfId="6819"/>
    <cellStyle name="常规 9 2 3" xfId="5765"/>
    <cellStyle name="常规 9 2 4" xfId="628"/>
    <cellStyle name="常规 9 3" xfId="1168"/>
    <cellStyle name="常规 9 3 2" xfId="7396"/>
    <cellStyle name="常规 9 3 3" xfId="7397"/>
    <cellStyle name="常规 9 3 4" xfId="7398"/>
    <cellStyle name="常规 9 4" xfId="1178"/>
    <cellStyle name="常规 9 4 2" xfId="3717"/>
    <cellStyle name="常规 9 4 3" xfId="7399"/>
    <cellStyle name="常规 9 4 4" xfId="6878"/>
    <cellStyle name="常规 9 5" xfId="1182"/>
    <cellStyle name="常规 9 6" xfId="1186"/>
    <cellStyle name="常规 9 7" xfId="1195"/>
    <cellStyle name="常规 9 8" xfId="1200"/>
    <cellStyle name="常规 9 8 2" xfId="3434"/>
    <cellStyle name="常规 9 8 2 2" xfId="7400"/>
    <cellStyle name="常规 9 8 2 2 2" xfId="2002"/>
    <cellStyle name="常规 9 8 2 3" xfId="5845"/>
    <cellStyle name="常规 9 8 3" xfId="7402"/>
    <cellStyle name="常规 9 8 3 2" xfId="6609"/>
    <cellStyle name="常规 9 8 4" xfId="2322"/>
    <cellStyle name="常规 9 9" xfId="1207"/>
    <cellStyle name="超级链接_019季报告" xfId="5049"/>
    <cellStyle name="超链接 2" xfId="6721"/>
    <cellStyle name="都寞_PLDT" xfId="676"/>
    <cellStyle name="分级显示列_1_10月行销策略" xfId="4751"/>
    <cellStyle name="分级显示行_1_02-经营月会-企划本部月检讨" xfId="7403"/>
    <cellStyle name="盽?_laroux" xfId="6850"/>
    <cellStyle name="輔色1" xfId="7404"/>
    <cellStyle name="輔色2" xfId="7405"/>
    <cellStyle name="輔色3" xfId="3816"/>
    <cellStyle name="輔色4" xfId="5052"/>
    <cellStyle name="輔色5" xfId="7406"/>
    <cellStyle name="輔色6" xfId="7407"/>
    <cellStyle name="归盒啦_95" xfId="6291"/>
    <cellStyle name="好 2" xfId="7408"/>
    <cellStyle name="好 2 2" xfId="5045"/>
    <cellStyle name="好 2 2 2" xfId="5982"/>
    <cellStyle name="好 3" xfId="3151"/>
    <cellStyle name="好_2-财会-损益类-1-彩印事业部-2009年5月" xfId="3627"/>
    <cellStyle name="好_4次輔導日誌-修改" xfId="6976"/>
    <cellStyle name="好_6 安全工程厂务功能月会0902" xfId="6911"/>
    <cellStyle name="好_6 安全工程厂务功能月会090505" xfId="5714"/>
    <cellStyle name="好_6 安全工程厂务功能月会0907" xfId="5031"/>
    <cellStyle name="好_RESULTS" xfId="3705"/>
    <cellStyle name="好_輔導日誌_081124-25" xfId="6133"/>
    <cellStyle name="好_輔導日誌-9月" xfId="6548"/>
    <cellStyle name="好_附件2-预算产量" xfId="7409"/>
    <cellStyle name="好_附件4-变动费用" xfId="7410"/>
    <cellStyle name="好_杭州生产处羟丙基试产细部计划 " xfId="2577"/>
    <cellStyle name="好_现场改善进度(制造部分)" xfId="6527"/>
    <cellStyle name="合計" xfId="3919"/>
    <cellStyle name="后继超级链接_019季报告" xfId="7411"/>
    <cellStyle name="壞" xfId="5841"/>
    <cellStyle name="汇总 2" xfId="7412"/>
    <cellStyle name="汇总 3" xfId="7413"/>
    <cellStyle name="货币 2" xfId="4988"/>
    <cellStyle name="货币 2 2" xfId="7122"/>
    <cellStyle name="货币 2 3" xfId="343"/>
    <cellStyle name="货币 3" xfId="2457"/>
    <cellStyle name="貨幣 [0]_Book3" xfId="3910"/>
    <cellStyle name="貨幣[0]_10大" xfId="7414"/>
    <cellStyle name="貨幣_Book3" xfId="1302"/>
    <cellStyle name="计算 2" xfId="7415"/>
    <cellStyle name="计算 3" xfId="7416"/>
    <cellStyle name="計算方式" xfId="7417"/>
    <cellStyle name="检查单元格 2" xfId="5777"/>
    <cellStyle name="检查单元格 3" xfId="7418"/>
    <cellStyle name="檢查儲存格" xfId="1081"/>
    <cellStyle name="解释性文本 2" xfId="409"/>
    <cellStyle name="解释性文本 3" xfId="461"/>
    <cellStyle name="警告文本 2" xfId="7419"/>
    <cellStyle name="警告文本 3" xfId="7420"/>
    <cellStyle name="警告文字" xfId="7421"/>
    <cellStyle name="連結的儲存格" xfId="7422"/>
    <cellStyle name="链接单元格 2" xfId="7424"/>
    <cellStyle name="链接单元格 3" xfId="5015"/>
    <cellStyle name="捪_!" xfId="5279"/>
    <cellStyle name="霓付 [0]_95" xfId="7425"/>
    <cellStyle name="霓付_95" xfId="6117"/>
    <cellStyle name="烹拳 [0]_95" xfId="1698"/>
    <cellStyle name="烹拳_95" xfId="6303"/>
    <cellStyle name="砯刽 [0]_Book3" xfId="1381"/>
    <cellStyle name="砯刽[0]_pldt" xfId="6256"/>
    <cellStyle name="砯刽_Book3" xfId="6830"/>
    <cellStyle name="普通_ 白土" xfId="4274"/>
    <cellStyle name="千分位 2" xfId="7426"/>
    <cellStyle name="千分位 2 2" xfId="5925"/>
    <cellStyle name="千分位 3" xfId="345"/>
    <cellStyle name="千分位 3 2" xfId="2413"/>
    <cellStyle name="千分位[0]_ 白土" xfId="3299"/>
    <cellStyle name="千分位_ 白土" xfId="3744"/>
    <cellStyle name="千位[0]" xfId="3637"/>
    <cellStyle name="千位_ 产量明细 (2)" xfId="3206"/>
    <cellStyle name="千位分隔 10" xfId="4042"/>
    <cellStyle name="千位分隔 10 2" xfId="7427"/>
    <cellStyle name="千位分隔 2" xfId="5627"/>
    <cellStyle name="千位分隔 2 2" xfId="4924"/>
    <cellStyle name="千位分隔 2 2 2" xfId="7428"/>
    <cellStyle name="千位分隔 2 2 3" xfId="5497"/>
    <cellStyle name="千位分隔 2 2 4" xfId="42"/>
    <cellStyle name="千位分隔 2 2 5" xfId="858"/>
    <cellStyle name="千位分隔 2 3" xfId="7429"/>
    <cellStyle name="千位分隔 2 3 2" xfId="1216"/>
    <cellStyle name="千位分隔 2 4" xfId="2091"/>
    <cellStyle name="千位分隔 2 5" xfId="7430"/>
    <cellStyle name="千位分隔 2 6" xfId="37"/>
    <cellStyle name="千位分隔 3" xfId="4940"/>
    <cellStyle name="千位分隔 3 2" xfId="4942"/>
    <cellStyle name="千位分隔 3 2 2" xfId="7431"/>
    <cellStyle name="千位分隔 3 2 3" xfId="3174"/>
    <cellStyle name="千位分隔 3 3" xfId="7432"/>
    <cellStyle name="千位分隔 3 3 2" xfId="61"/>
    <cellStyle name="千位分隔 3 3 3" xfId="529"/>
    <cellStyle name="千位分隔 3 4" xfId="5799"/>
    <cellStyle name="千位分隔 3 5" xfId="4445"/>
    <cellStyle name="千位分隔 3 6" xfId="7141"/>
    <cellStyle name="千位分隔 4" xfId="5260"/>
    <cellStyle name="千位分隔 4 2" xfId="7433"/>
    <cellStyle name="千位分隔 4 2 2" xfId="7434"/>
    <cellStyle name="千位分隔 4 2 2 2" xfId="3233"/>
    <cellStyle name="千位分隔 4 2 2 3" xfId="7401"/>
    <cellStyle name="千位分隔 4 2 2 4" xfId="5846"/>
    <cellStyle name="千位分隔 4 2 3" xfId="7435"/>
    <cellStyle name="千位分隔 4 2 3 2" xfId="5473"/>
    <cellStyle name="千位分隔 4 2 3 2 2" xfId="4965"/>
    <cellStyle name="千位分隔 4 2 3 2 3" xfId="4023"/>
    <cellStyle name="千位分隔 4 2 3 2 4" xfId="5190"/>
    <cellStyle name="千位分隔 4 2 3 3" xfId="6610"/>
    <cellStyle name="千位分隔 4 2 3 4" xfId="5060"/>
    <cellStyle name="千位分隔 4 2 3 5" xfId="6020"/>
    <cellStyle name="千位分隔 4 2 4" xfId="2452"/>
    <cellStyle name="千位分隔 4 2 5" xfId="7436"/>
    <cellStyle name="千位分隔 4 2 6" xfId="7437"/>
    <cellStyle name="千位分隔 4 2 7" xfId="7438"/>
    <cellStyle name="千位分隔 4 3" xfId="7439"/>
    <cellStyle name="千位分隔 4 3 2" xfId="7440"/>
    <cellStyle name="千位分隔 4 3 3" xfId="6883"/>
    <cellStyle name="千位分隔 4 3 4" xfId="4271"/>
    <cellStyle name="千位分隔 4 4" xfId="7441"/>
    <cellStyle name="千位分隔 4 5" xfId="7029"/>
    <cellStyle name="千位分隔 4 6" xfId="7442"/>
    <cellStyle name="千位分隔 4 7" xfId="5276"/>
    <cellStyle name="千位分隔 5" xfId="4083"/>
    <cellStyle name="千位分隔 5 2" xfId="7443"/>
    <cellStyle name="千位分隔 5 3" xfId="3215"/>
    <cellStyle name="千位分隔 5 3 2" xfId="6307"/>
    <cellStyle name="千位分隔 5 4" xfId="386"/>
    <cellStyle name="千位分隔 6" xfId="7444"/>
    <cellStyle name="千位分隔 6 2" xfId="181"/>
    <cellStyle name="千位分隔 7" xfId="6705"/>
    <cellStyle name="千位分隔 8" xfId="7445"/>
    <cellStyle name="千位分隔[0] 2" xfId="3867"/>
    <cellStyle name="千位分隔[0] 2 2" xfId="805"/>
    <cellStyle name="千位分隔[0] 2 2 2" xfId="7278"/>
    <cellStyle name="千位分隔[0] 2 2 3" xfId="7446"/>
    <cellStyle name="千位分隔[0] 2 2 4" xfId="7447"/>
    <cellStyle name="千位分隔[0] 2 3" xfId="811"/>
    <cellStyle name="千位分隔[0] 2 4" xfId="818"/>
    <cellStyle name="千位分隔[0] 2 5" xfId="826"/>
    <cellStyle name="千位分隔[0] 2 6" xfId="833"/>
    <cellStyle name="千位分隔[0] 3" xfId="5392"/>
    <cellStyle name="千位分隔[0] 3 2" xfId="714"/>
    <cellStyle name="千位分隔[0] 3 2 2" xfId="7135"/>
    <cellStyle name="千位分隔[0] 3 3" xfId="726"/>
    <cellStyle name="千位分隔[0] 4" xfId="7038"/>
    <cellStyle name="千位分隔[0] 4 2" xfId="5886"/>
    <cellStyle name="千位分隔[0] 7" xfId="5974"/>
    <cellStyle name="钎霖_4岿角利" xfId="2996"/>
    <cellStyle name="强调文字颜色 1 2" xfId="6623"/>
    <cellStyle name="强调文字颜色 1 3" xfId="7276"/>
    <cellStyle name="强调文字颜色 2 2" xfId="1223"/>
    <cellStyle name="强调文字颜色 2 3" xfId="7448"/>
    <cellStyle name="强调文字颜色 3 2" xfId="2402"/>
    <cellStyle name="强调文字颜色 3 3" xfId="6594"/>
    <cellStyle name="强调文字颜色 4 2" xfId="5238"/>
    <cellStyle name="强调文字颜色 4 3" xfId="722"/>
    <cellStyle name="强调文字颜色 5 2" xfId="4487"/>
    <cellStyle name="强调文字颜色 5 3" xfId="7449"/>
    <cellStyle name="强调文字颜色 6 2" xfId="5966"/>
    <cellStyle name="强调文字颜色 6 3" xfId="3092"/>
    <cellStyle name="适中 2" xfId="7450"/>
    <cellStyle name="适中 3" xfId="2053"/>
    <cellStyle name="输出 2" xfId="208"/>
    <cellStyle name="输出 3" xfId="13"/>
    <cellStyle name="输入 2" xfId="7451"/>
    <cellStyle name="输入 3" xfId="2523"/>
    <cellStyle name="輸出" xfId="5261"/>
    <cellStyle name="輸入" xfId="7452"/>
    <cellStyle name="說明文字" xfId="7453"/>
    <cellStyle name="隨後的超連結_2001BuReview1031" xfId="7454"/>
    <cellStyle name="掦?斪[0]_PLDT" xfId="5802"/>
    <cellStyle name="掦?斪_PLDT" xfId="7455"/>
    <cellStyle name="未定義" xfId="522"/>
    <cellStyle name="未定義 2" xfId="7456"/>
    <cellStyle name="珨啜_!" xfId="4226"/>
    <cellStyle name="样式 1" xfId="7457"/>
    <cellStyle name="样式 1 2" xfId="7458"/>
    <cellStyle name="样式 1 2 2" xfId="7459"/>
    <cellStyle name="样式 1 3" xfId="7460"/>
    <cellStyle name="样式 1 4" xfId="2426"/>
    <cellStyle name="样式 1 5" xfId="4227"/>
    <cellStyle name="样式 1_彩印事业部-财会12月报表-损益类1 22-1" xfId="1078"/>
    <cellStyle name="样式 2" xfId="3732"/>
    <cellStyle name="样式 3" xfId="752"/>
    <cellStyle name="一般 10" xfId="4607"/>
    <cellStyle name="一般 10 2" xfId="7461"/>
    <cellStyle name="一般 2" xfId="7462"/>
    <cellStyle name="一般 2 2" xfId="7463"/>
    <cellStyle name="一般 2 2 2" xfId="7464"/>
    <cellStyle name="一般 2 2 3" xfId="1271"/>
    <cellStyle name="一般 2 2 4" xfId="6464"/>
    <cellStyle name="一般 2 3" xfId="6228"/>
    <cellStyle name="一般 2 4" xfId="2705"/>
    <cellStyle name="一般 2 5" xfId="7465"/>
    <cellStyle name="一般 2 6" xfId="3543"/>
    <cellStyle name="一般 2 7" xfId="6031"/>
    <cellStyle name="一般 2 8" xfId="185"/>
    <cellStyle name="一般 3" xfId="4203"/>
    <cellStyle name="一般 3 2" xfId="7423"/>
    <cellStyle name="一般 4" xfId="7466"/>
    <cellStyle name="一般 4 2" xfId="4287"/>
    <cellStyle name="一般 5" xfId="7467"/>
    <cellStyle name="一般 5 2" xfId="7468"/>
    <cellStyle name="一般 6" xfId="7469"/>
    <cellStyle name="一般_!" xfId="1336"/>
    <cellStyle name="一般_5.生產部經管會95-03 2 2" xfId="2492"/>
    <cellStyle name="逸? [0]_PLDT" xfId="3347"/>
    <cellStyle name="逸?[0]_pldt" xfId="7118"/>
    <cellStyle name="逸?_PLDT" xfId="2563"/>
    <cellStyle name="億啟[0]_PLDT" xfId="3952"/>
    <cellStyle name="億啟_PLDT" xfId="2761"/>
    <cellStyle name="昗弨_ Index" xfId="7470"/>
    <cellStyle name="中等" xfId="775"/>
    <cellStyle name="注释 2" xfId="2190"/>
    <cellStyle name="注释 2 2" xfId="7471"/>
    <cellStyle name="注释 2 2 2" xfId="6583"/>
    <cellStyle name="注释 2 2 2 2" xfId="7472"/>
    <cellStyle name="注释 2 2 2 2 2" xfId="7348"/>
    <cellStyle name="注释 2 2 2 3" xfId="7473"/>
    <cellStyle name="注释 2 2 3" xfId="419"/>
    <cellStyle name="注释 2 2 3 2" xfId="1272"/>
    <cellStyle name="注释 2 2 4" xfId="7474"/>
    <cellStyle name="注释 3" xfId="7110"/>
    <cellStyle name="콤마 [0]_BOILER-CO1" xfId="7475"/>
    <cellStyle name="콤마_BOILER-CO1" xfId="4957"/>
    <cellStyle name="통화 [0]_BOILER-CO1" xfId="5618"/>
    <cellStyle name="통화_BOILER-CO1" xfId="1112"/>
    <cellStyle name="표준_0N-HANDLING " xfId="7476"/>
  </cellStyles>
  <dxfs count="0"/>
  <tableStyles count="0" defaultTableStyle="TableStyleMedium2" defaultPivotStyle="PivotStyleMedium9"/>
  <colors>
    <mruColors>
      <color rgb="FF33CC33"/>
      <color rgb="FF00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B06\&#25104;&#26412;&#36164;&#26009;\DOS\my%20baby\&#21253;&#26448;98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djqhb03\c\windows\TEMP\7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B06\&#25104;&#26412;&#36164;&#26009;\DOS\my%20baby\&#21253;&#26448;9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制碗分析04"/>
      <sheetName val="PSP计算04"/>
      <sheetName val="生产入库04"/>
      <sheetName val="产品成本04"/>
      <sheetName val="存货04"/>
      <sheetName val="其他费用"/>
      <sheetName val="单位成本04"/>
      <sheetName val="生产领料04"/>
      <sheetName val="食堂"/>
      <sheetName val="BX产品达成"/>
      <sheetName val="一期计算11"/>
      <sheetName val="原物料11"/>
      <sheetName val="入库"/>
      <sheetName val="P5故障分析"/>
      <sheetName val="F03印裁异常分析"/>
      <sheetName val="2-6单位制费"/>
      <sheetName val="#REF"/>
      <sheetName val="P6主要原物料行情"/>
      <sheetName val="F03停机次数改善"/>
      <sheetName val="資料庫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联络单"/>
      <sheetName val="报告目录"/>
      <sheetName val="与预算分析说明"/>
      <sheetName val="与去年分析说明"/>
      <sheetName val="损益汇总当月"/>
      <sheetName val="损益累计汇总"/>
      <sheetName val="管理损益当月"/>
      <sheetName val="管理损益累计"/>
      <sheetName val="产品别损益(自当)"/>
      <sheetName val="产品别损益(调拨)"/>
      <sheetName val="产品别损益(全当)"/>
      <sheetName val="产品别损益(自累)"/>
      <sheetName val="产品别损益(全累)"/>
      <sheetName val="低价面边际贡献（当月）"/>
      <sheetName val="低价面过际贡献（累计"/>
      <sheetName val="地区别损益当月-1"/>
      <sheetName val="地区别损益当月-2"/>
      <sheetName val="地区别损益累计-1"/>
      <sheetName val="地区别损益累计-2"/>
      <sheetName val="销售数量分析 "/>
      <sheetName val="销售金额分析"/>
      <sheetName val="毛利价量差分析(新)"/>
      <sheetName val="毛利价量差分析(当月"/>
      <sheetName val="产品别材料价量差"/>
      <sheetName val="原材料材料价量差"/>
      <sheetName val="原材料单价分析"/>
      <sheetName val="制造费用比较表 "/>
      <sheetName val="生产部门别制造费用分析 "/>
      <sheetName val="制造费用差异分析"/>
      <sheetName val="部门别制造费用差异分析"/>
      <sheetName val="产成品单箱成本 "/>
      <sheetName val="粉包单成本"/>
      <sheetName val="酱包单成本"/>
      <sheetName val="PSP碗单箱制造费用分析"/>
      <sheetName val="纸箱单箱制造费用分析"/>
      <sheetName val="水电价量差"/>
      <sheetName val="销售费用7"/>
      <sheetName val="部门别销售费用7"/>
      <sheetName val="销售费用差异分析"/>
      <sheetName val="运输费用7"/>
      <sheetName val="促销费用明细"/>
      <sheetName val="管理费用比较表"/>
      <sheetName val="部门别管理费用"/>
      <sheetName val="管理费用差异分析"/>
      <sheetName val="财务费用"/>
      <sheetName val="其他业务收支"/>
      <sheetName val="营业外收支"/>
      <sheetName val="迀输费用7"/>
      <sheetName val="纸箱单箱制造费用分枀"/>
      <sheetName val="PSP碗单箱制造贩用分析"/>
      <sheetName val="外单资料"/>
      <sheetName val="销额占比-1（不含TP部）"/>
      <sheetName val="每日C300"/>
      <sheetName val="ÁªÂçµ¥"/>
      <sheetName val="±¨¸æÄ¿Â¼"/>
      <sheetName val="ÓëÔ¤Ëã·ÖÎöËµÃ÷"/>
      <sheetName val="ÓëÈ¥Äê·ÖÎöËµÃ÷"/>
      <sheetName val="ËðÒæ»ã×Üµ±ÔÂ"/>
      <sheetName val="ËðÒæÀÛ¼Æ»ã×Ü"/>
      <sheetName val="¹ÜÀíËðÒæµ±ÔÂ"/>
      <sheetName val="¹ÜÀíËðÒæÀÛ¼Æ"/>
      <sheetName val="²úÆ·±ðËðÒæ(×Ôµ±)"/>
      <sheetName val="²úÆ·±ðËðÒæ(µ÷²¦)"/>
      <sheetName val="²úÆ·±ðËðÒæ(È«µ±)"/>
      <sheetName val="²úÆ·±ðËðÒæ(×ÔÀÛ)"/>
      <sheetName val="²úÆ·±ðËðÒæ(È«ÀÛ)"/>
      <sheetName val="µÍ¼ÛÃæ±ß¼Ê¹±Ï×£¨µ±ÔÂ£©"/>
      <sheetName val="µÍ¼ÛÃæ¹ý¼Ê¹±Ï×£¨ÀÛ¼Æ"/>
      <sheetName val="µØÇø±ðËðÒæµ±ÔÂ-1"/>
      <sheetName val="µØÇø±ðËðÒæµ±ÔÂ-2"/>
      <sheetName val="µØÇø±ðËðÒæÀÛ¼Æ-1"/>
      <sheetName val="µØÇø±ðËðÒæÀÛ¼Æ-2"/>
      <sheetName val="ÏúÊÛÊýÁ¿·ÖÎö "/>
      <sheetName val="ÏúÊÛ½ð¶î·ÖÎö"/>
      <sheetName val="Ã«Àû¼ÛÁ¿²î·ÖÎö(ÐÂ)"/>
      <sheetName val="Ã«Àû¼ÛÁ¿²î·ÖÎö(µ±ÔÂ"/>
      <sheetName val="²úÆ·±ð²ÄÁÏ¼ÛÁ¿²î"/>
      <sheetName val="Ô­²ÄÁÏ²ÄÁÏ¼ÛÁ¿²î"/>
      <sheetName val="Ô­²ÄÁÏµ¥¼Û·ÖÎö"/>
      <sheetName val="ÖÆÔì·ÑÓÃ±È½Ï±í "/>
      <sheetName val="Éú²ú²¿ÃÅ±ðÖÆÔì·ÑÓÃ·ÖÎö "/>
      <sheetName val="ÖÆÔì·ÑÓÃ²îÒì·ÖÎö"/>
      <sheetName val="²¿ÃÅ±ðÖÆÔì·ÑÓÃ²îÒì·ÖÎö"/>
      <sheetName val="²ú³ÉÆ·µ¥Ïä³É±¾ "/>
      <sheetName val="·Û°üµ¥³É±¾"/>
      <sheetName val="½´°üµ¥³É±¾"/>
      <sheetName val="PSPÍëµ¥ÏäÖÆÔì·ÑÓÃ·ÖÎö"/>
      <sheetName val="Ö½Ïäµ¥ÏäÖÆÔì·ÑÓÃ·ÖÎö"/>
      <sheetName val="Ë®µç¼ÛÁ¿²î"/>
      <sheetName val="ÏúÊÛ·ÑÓÃ7"/>
      <sheetName val="²¿ÃÅ±ðÏúÊÛ·ÑÓÃ7"/>
      <sheetName val="ÏúÊÛ·ÑÓÃ²îÒì·ÖÎö"/>
      <sheetName val="ÔËÊä·ÑÓÃ7"/>
      <sheetName val="´ÙÏú·ÑÓÃÃ÷Ï¸"/>
      <sheetName val="¹ÜÀí·ÑÓÃ±È½Ï±í"/>
      <sheetName val="²¿ÃÅ±ð¹ÜÀí·ÑÓÃ"/>
      <sheetName val="¹ÜÀí·ÑÓÃ²îÒì·ÖÎö"/>
      <sheetName val="²ÆÎñ·ÑÓÃ"/>
      <sheetName val="ÆäËûÒµÎñÊÕÖ§"/>
      <sheetName val="ÓªÒµÍâÊÕÖ§"/>
      <sheetName val="Þ|Êä·ÑÓÃ7"/>
      <sheetName val="Ö½Ïäµ¥ÏäÖÆÔì·ÑÓÃ·Ö"/>
      <sheetName val="PSPÍëµ¥ÏäÖÆÔì··ÓÃ·ÖÎö"/>
      <sheetName val="Íâµ¥×ÊÁÏ"/>
      <sheetName val="Ïú¶îÕ¼±È-1£¨²»º¬TP²¿£©"/>
      <sheetName val="Ã¿ÈÕC300"/>
      <sheetName val="产成僁单箱成本 "/>
      <sheetName val="用料-3"/>
      <sheetName val="用料-2"/>
      <sheetName val="用料-1"/>
      <sheetName val="Ö½Ïäµ¥ÏäÖÆÔì·ÑÓÃ·Ö–…"/>
      <sheetName val="附表03-小包装油成本控制报告"/>
      <sheetName val="¨¢a??¦Ì£¤"/>
      <sheetName val="¡À¡§??????"/>
      <sheetName val="¨®??¡è??¡¤????¦Ì?¡Â"/>
      <sheetName val="¨®?¨¨£¤?¨º¡¤????¦Ì?¡Â"/>
      <sheetName val="?e¨°???¡Á¨¹¦Ì¡À??"/>
      <sheetName val="?e¨°?¨¤?????¡Á¨¹"/>
      <sheetName val="1¨¹¨¤¨ª?e¨°?¦Ì¡À??"/>
      <sheetName val="1¨¹¨¤¨ª?e¨°?¨¤???"/>
      <sheetName val="2¨²?¡¤¡Àe?e¨°?(¡Á?¦Ì¡À)"/>
      <sheetName val="2¨²?¡¤¡Àe?e¨°?(¦Ì¡Â2|)"/>
      <sheetName val="2¨²?¡¤¡Àe?e¨°?(¨¨?¦Ì¡À)"/>
      <sheetName val="2¨²?¡¤¡Àe?e¨°?(¡Á?¨¤?)"/>
      <sheetName val="2¨²?¡¤¡Àe?e¨°?(¨¨?¨¤?)"/>
      <sheetName val="¨ª????¡À??¨º1¡À?¡Á¡ê¡§¦Ì¡À??¡ê?"/>
      <sheetName val="¦Ì¨ª????1y?¨º1¡À?¡Á¡ê¡§¨¤???"/>
      <sheetName val="¦Ì???¡Àe?e¨°?¦Ì¡À??-1"/>
      <sheetName val="¦Ì???¡Àe?e¨°?¦Ì¡À??-2"/>
      <sheetName val="¦Ì???¡Àe?e¨°?¨¤???-1"/>
      <sheetName val="¦Ì???¡Àe?e¨°?¨¤???-2"/>
      <sheetName val="?¨²¨º?¨ºy¨¢?¡¤??? "/>
      <sheetName val="?¨²¨º??e??¡¤???"/>
      <sheetName val="??¨¤???¨¢?2?¡¤???(D?)"/>
      <sheetName val="??¨¤???¨¢?2?¡¤???(¦Ì¡À??"/>
      <sheetName val="2¨²?¡¤¡Àe2?¨¢???¨¢?2?"/>
      <sheetName val="?-2?¨¢?2?¨¢???¨¢?2?"/>
      <sheetName val="?-2?¨¢?¦Ì£¤??¡¤???"/>
      <sheetName val="???¨¬¡¤?¨®?¡À¨¨??¡À¨ª "/>
      <sheetName val="¨¦¨²2¨²2???¡Àe???¨¬¡¤?¨®?¡¤??? "/>
      <sheetName val="???¨¬¡¤?¨®?2?¨°¨¬¡¤???"/>
      <sheetName val="2???¡Àe???¨¬¡¤?¨®?2?¨°¨¬¡¤???"/>
      <sheetName val="2¨²3¨¦?¡¤¦Ì£¤??3¨¦¡À? "/>
      <sheetName val="¡¤?¡ã¨¹¦Ì£¤3¨¦¡À?"/>
      <sheetName val="?¡ä¡ã¨¹¦Ì£¤3¨¦¡À?"/>
      <sheetName val="PSP¨ª?¦Ì£¤?????¨¬¡¤?¨®?¡¤???"/>
      <sheetName val="????¦Ì£¤?????¨¬¡¤?¨®?¡¤???"/>
      <sheetName val="??¦Ì???¨¢?2?"/>
      <sheetName val="?¨²¨º?¡¤?¨®?7"/>
      <sheetName val="2???¡Àe?¨²¨º?¡¤?¨®?7"/>
      <sheetName val="?¨²¨º?¡¤?¨®?2?¨°¨¬¡¤???"/>
      <sheetName val="??¨º?¡¤?¨®?7"/>
      <sheetName val="¡ä¨´?¨²¡¤?¨®??¡Â??"/>
      <sheetName val="1¨¹¨¤¨ª¡¤?¨®?¡À¨¨??¡À¨ª"/>
      <sheetName val="2???¡Àe1¨¹¨¤¨ª¡¤?¨®?"/>
      <sheetName val="1¨¹¨¤¨ª¡¤?¨®?2?¨°¨¬¡¤???"/>
      <sheetName val="2???¡¤?¨®?"/>
      <sheetName val="????¨°¦Ì??¨º??¡ì"/>
      <sheetName val="¨®a¨°¦Ì¨ªa¨º??¡ì"/>
      <sheetName val="T|¨º?¡¤?¨®?7"/>
      <sheetName val="PSP¨ª?¦Ì£¤?????¨¬¡¤¡¤¨®?¡¤???"/>
      <sheetName val="¨ªa¦Ì£¤¡Á¨º¨¢?"/>
      <sheetName val="?¨²????¡À¨¨-1¡ê¡§2?o?TP2?¡ê?"/>
      <sheetName val="??¨¨?C300"/>
      <sheetName val="²ú³ÉDµ¥Ïä³É±¾ "/>
      <sheetName val="ÓÃÁÏ-3"/>
      <sheetName val="ÓÃÁÏ-2"/>
      <sheetName val="ÓÃÁÏ-1"/>
      <sheetName val="????¦Ì£¤?????¨¬¡¤?¨®?¡¤?¨C¡­"/>
      <sheetName val="¨¢a__¦Ì£¤"/>
      <sheetName val="¡À¡§______"/>
      <sheetName val="¨®__¡è__¡¤____¦Ì_¡Â"/>
      <sheetName val="¨®_¨¨£¤_¨º¡¤____¦Ì_¡Â"/>
      <sheetName val="_e¨°___¡Á¨¹¦Ì¡À__"/>
      <sheetName val="_e¨°_¨¤_____¡Á¨¹"/>
      <sheetName val="1¨¹¨¤¨ª_e¨°_¦Ì¡À__"/>
      <sheetName val="1¨¹¨¤¨ª_e¨°_¨¤___"/>
      <sheetName val="2¨²_¡¤¡Àe_e¨°_(¡Á_¦Ì¡À)"/>
      <sheetName val="2¨²_¡¤¡Àe_e¨°_(¦Ì¡Â2|)"/>
      <sheetName val="2¨²_¡¤¡Àe_e¨°_(¨¨_¦Ì¡À)"/>
      <sheetName val="2¨²_¡¤¡Àe_e¨°_(¡Á_¨¤_)"/>
      <sheetName val="2¨²_¡¤¡Àe_e¨°_(¨¨_¨¤_)"/>
      <sheetName val="¨ª____¡À__¨º1¡À_¡Á¡ê¡§¦Ì¡À__¡ê_"/>
      <sheetName val="¦Ì¨ª____1y_¨º1¡À_¡Á¡ê¡§¨¤___"/>
      <sheetName val="¦Ì___¡Àe_e¨°_¦Ì¡À__-1"/>
      <sheetName val="¦Ì___¡Àe_e¨°_¦Ì¡À__-2"/>
      <sheetName val="¦Ì___¡Àe_e¨°_¨¤___-1"/>
      <sheetName val="¦Ì___¡Àe_e¨°_¨¤___-2"/>
      <sheetName val="_¨²¨º_¨ºy¨¢_¡¤___ "/>
      <sheetName val="_¨²¨º__e__¡¤___"/>
      <sheetName val="__¨¤___¨¢_2_¡¤___(D_)"/>
      <sheetName val="__¨¤___¨¢_2_¡¤___(¦Ì¡À__"/>
      <sheetName val="2¨²_¡¤¡Àe2_¨¢___¨¢_2_"/>
      <sheetName val="_-2_¨¢_2_¨¢___¨¢_2_"/>
      <sheetName val="_-2_¨¢_¦Ì£¤__¡¤___"/>
      <sheetName val="___¨¬¡¤_¨®_¡À¨¨__¡À¨ª "/>
      <sheetName val="¨¦¨²2¨²2___¡Àe___¨¬¡¤_¨®_¡¤___ "/>
      <sheetName val="___¨¬¡¤_¨®_2_¨°¨¬¡¤___"/>
      <sheetName val="2___¡Àe___¨¬¡¤_¨®_2_¨°¨¬¡¤___"/>
      <sheetName val="2¨²3¨¦_¡¤¦Ì£¤__3¨¦¡À_ "/>
      <sheetName val="¡¤_¡ã¨¹¦Ì£¤3¨¦¡À_"/>
      <sheetName val="_¡ä¡ã¨¹¦Ì£¤3¨¦¡À_"/>
      <sheetName val="PSP¨ª_¦Ì£¤_____¨¬¡¤_¨®_¡¤___"/>
      <sheetName val="____¦Ì£¤_____¨¬¡¤_¨®_¡¤___"/>
      <sheetName val="__¦Ì___¨¢_2_"/>
      <sheetName val="_¨²¨º_¡¤_¨®_7"/>
      <sheetName val="2___¡Àe_¨²¨º_¡¤_¨®_7"/>
      <sheetName val="_¨²¨º_¡¤_¨®_2_¨°¨¬¡¤___"/>
      <sheetName val="__¨º_¡¤_¨®_7"/>
      <sheetName val="¡ä¨´_¨²¡¤_¨®__¡Â__"/>
      <sheetName val="1¨¹¨¤¨ª¡¤_¨®_¡À¨¨__¡À¨ª"/>
      <sheetName val="2___¡Àe1¨¹¨¤¨ª¡¤_¨®_"/>
      <sheetName val="1¨¹¨¤¨ª¡¤_¨®_2_¨°¨¬¡¤___"/>
      <sheetName val="2___¡¤_¨®_"/>
      <sheetName val="____¨°¦Ì__¨º__¡ì"/>
      <sheetName val="¨®a¨°¦Ì¨ªa¨º__¡ì"/>
      <sheetName val="T|¨º_¡¤_¨®_7"/>
      <sheetName val="PSP¨ª_¦Ì£¤_____¨¬¡¤¡¤¨®_¡¤___"/>
      <sheetName val="¨ªa¦Ì£¤¡Á¨º¨¢_"/>
      <sheetName val="_¨²____¡À¨¨-1¡ê¡§2_o_TP2_¡ê_"/>
      <sheetName val="__¨¨_C300"/>
      <sheetName val="____¦Ì£¤_____¨¬¡¤_¨®_¡¤_¨C¡­"/>
      <sheetName val="²ú³ÉƒDµ¥Ïä³É±¾ "/>
      <sheetName val="Î|Êä·ÑÓÃ_"/>
      <sheetName val="Ö½Ïäµ¥ÏäÖÆÔì·ÑÓÃ§Ö"/>
      <sheetName val="PCPÍëµ¥ÏäÖÆÔì··ÓÃ·ÖÎö"/>
      <sheetName val="Î|Êä·ÑÓÃ'"/>
      <sheetName val="#REF"/>
      <sheetName val="Ö½Ïäµ¥ÏäÖÆÔì·ÑÓÃ§Ö–…"/>
      <sheetName val="比较 (2)"/>
      <sheetName val="产品别损盂(自当)"/>
      <sheetName val="亇品别损益 自累)"/>
      <sheetName val="低䛷面边际贡献（当月）"/>
      <sheetName val="地区别损益紧计-1"/>
      <sheetName val="地区别损益累计%2"/>
      <sheetName val="销售䕰量分析ࠠ"/>
      <sheetName val="䣫业外收支"/>
      <sheetName val="普查库示例"/>
      <sheetName val="¦Ì???¡Àe?e¨°?¦Ì¡À=?-2"/>
      <sheetName val="¦Ì___¡Àe_e¨°_¦Ì¡À=_-2"/>
      <sheetName val="?¨¶¨º?¡¤?¨®?2?¨°¨¬¡¤???"/>
      <sheetName val="_¨¶¨º_¡¤_¨®_2_¨°¨¬¡¤___"/>
      <sheetName val="#REF!"/>
      <sheetName val="Sheet1"/>
      <sheetName val="行销部排名"/>
      <sheetName val="直营所排名"/>
      <sheetName val="TEMP"/>
      <sheetName val="理论耗用表"/>
      <sheetName val="沈阳"/>
      <sheetName val="重庆"/>
      <sheetName val="杭州调"/>
      <sheetName val="7-1"/>
      <sheetName val="1-6月客戶數"/>
      <sheetName val="預算目標"/>
      <sheetName val="2___¡Àe___¨¬¡¤_¨®__x0012__¨°¨¬¡¤___"/>
      <sheetName val="1¨¹¨¤¨ª¡¤_¨®_2_¨¨¬¡¤___"/>
      <sheetName val="¨ªa¦Ì£¤¡Á¨º¢_"/>
      <sheetName val="jhcyl"/>
      <sheetName val="封皮"/>
      <sheetName val="2___¡¤_¨"/>
      <sheetName val="laroux"/>
      <sheetName val="每日C02年费用"/>
      <sheetName val="2___¡Àe___¨¬¡¤_¨®__x005f_x0012__¨°¨¬¡"/>
      <sheetName val="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laroux"/>
      <sheetName val="入库"/>
      <sheetName val="领料"/>
      <sheetName val="存货"/>
      <sheetName val="食堂"/>
      <sheetName val="其他领用"/>
      <sheetName val="PSP计算"/>
      <sheetName val="量价FX"/>
      <sheetName val="成本"/>
      <sheetName val="单位成本"/>
      <sheetName val="xzl"/>
      <sheetName val="用料-1"/>
      <sheetName val="资料"/>
      <sheetName val="原材料单价分析"/>
      <sheetName val="______"/>
      <sheetName val="生产入库04"/>
      <sheetName val="基础资料"/>
      <sheetName val="附表03-小包装油成本控制报告"/>
      <sheetName val="F03停机次数改善"/>
      <sheetName val="P5故障分析"/>
      <sheetName val="2-6单位制费"/>
      <sheetName val="芝麻粕销售明细"/>
      <sheetName val="包材9808"/>
      <sheetName val="資料庫"/>
      <sheetName val="主要原物料行情"/>
      <sheetName val="排名"/>
      <sheetName val="cpdm"/>
      <sheetName val="C100"/>
      <sheetName val="F12-收入达成表 "/>
      <sheetName val="jhcyl"/>
      <sheetName val="10月成本"/>
      <sheetName val="ysz"/>
      <sheetName val="说明底稿"/>
      <sheetName val="dxnsjtempsheet"/>
      <sheetName val="完"/>
      <sheetName val="W"/>
      <sheetName val="Sheet1"/>
      <sheetName val="15現金流量"/>
      <sheetName val="事業計劃"/>
      <sheetName val="Sheet2"/>
      <sheetName val="附-各事业部单位制造费用"/>
      <sheetName val="P-0客户基本资料"/>
      <sheetName val="明年预算"/>
      <sheetName val="F12-收入达成表_"/>
      <sheetName val="周月报资料"/>
      <sheetName val="A7千元版"/>
      <sheetName val="领料汇总_主料_数量"/>
      <sheetName val="上月CB"/>
      <sheetName val="C9_主动离职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showGridLines="0" tabSelected="1" workbookViewId="0">
      <selection activeCell="G4" sqref="G4"/>
    </sheetView>
  </sheetViews>
  <sheetFormatPr defaultRowHeight="13.5"/>
  <cols>
    <col min="1" max="1" width="1.625" customWidth="1"/>
    <col min="2" max="2" width="6.25" customWidth="1"/>
    <col min="3" max="3" width="11.5" customWidth="1"/>
    <col min="4" max="4" width="94" customWidth="1"/>
  </cols>
  <sheetData>
    <row r="2" spans="2:4" ht="22.5">
      <c r="B2" s="89" t="s">
        <v>148</v>
      </c>
      <c r="C2" s="89" t="s">
        <v>149</v>
      </c>
      <c r="D2" s="89" t="s">
        <v>159</v>
      </c>
    </row>
    <row r="3" spans="2:4" ht="135">
      <c r="B3" s="103" t="s">
        <v>150</v>
      </c>
      <c r="C3" s="90" t="s">
        <v>151</v>
      </c>
      <c r="D3" s="91" t="s">
        <v>160</v>
      </c>
    </row>
    <row r="4" spans="2:4" ht="81">
      <c r="B4" s="104"/>
      <c r="C4" s="92" t="s">
        <v>152</v>
      </c>
      <c r="D4" s="93" t="s">
        <v>161</v>
      </c>
    </row>
    <row r="5" spans="2:4" ht="135">
      <c r="B5" s="104"/>
      <c r="C5" s="92" t="s">
        <v>153</v>
      </c>
      <c r="D5" s="93" t="s">
        <v>162</v>
      </c>
    </row>
    <row r="6" spans="2:4">
      <c r="B6" s="104"/>
      <c r="C6" s="105" t="s">
        <v>163</v>
      </c>
      <c r="D6" s="94" t="s">
        <v>164</v>
      </c>
    </row>
    <row r="7" spans="2:4">
      <c r="B7" s="104"/>
      <c r="C7" s="106"/>
      <c r="D7" s="94" t="s">
        <v>165</v>
      </c>
    </row>
    <row r="8" spans="2:4">
      <c r="B8" s="104"/>
      <c r="C8" s="107" t="s">
        <v>166</v>
      </c>
      <c r="D8" s="94" t="s">
        <v>167</v>
      </c>
    </row>
    <row r="9" spans="2:4">
      <c r="B9" s="104"/>
      <c r="C9" s="108"/>
      <c r="D9" s="94" t="s">
        <v>168</v>
      </c>
    </row>
    <row r="10" spans="2:4">
      <c r="B10" s="104"/>
      <c r="C10" s="108"/>
      <c r="D10" s="94" t="s">
        <v>169</v>
      </c>
    </row>
    <row r="11" spans="2:4">
      <c r="B11" s="101"/>
      <c r="C11" s="106"/>
      <c r="D11" s="94" t="s">
        <v>170</v>
      </c>
    </row>
    <row r="12" spans="2:4" ht="135">
      <c r="B12" s="101" t="s">
        <v>154</v>
      </c>
      <c r="C12" s="95" t="s">
        <v>155</v>
      </c>
      <c r="D12" s="96" t="s">
        <v>171</v>
      </c>
    </row>
    <row r="13" spans="2:4" ht="94.5">
      <c r="B13" s="102"/>
      <c r="C13" s="97" t="s">
        <v>156</v>
      </c>
      <c r="D13" s="98" t="s">
        <v>172</v>
      </c>
    </row>
    <row r="14" spans="2:4" ht="67.5">
      <c r="B14" s="102"/>
      <c r="C14" s="97" t="s">
        <v>157</v>
      </c>
      <c r="D14" s="99" t="s">
        <v>158</v>
      </c>
    </row>
  </sheetData>
  <mergeCells count="4">
    <mergeCell ref="B12:B14"/>
    <mergeCell ref="B3:B11"/>
    <mergeCell ref="C6:C7"/>
    <mergeCell ref="C8:C11"/>
  </mergeCells>
  <phoneticPr fontId="90" type="noConversion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XFA16"/>
  <sheetViews>
    <sheetView showGridLines="0" zoomScale="75" zoomScaleNormal="75" workbookViewId="0">
      <pane ySplit="3" topLeftCell="A4" activePane="bottomLeft" state="frozen"/>
      <selection pane="bottomLeft" activeCell="L5" sqref="L5"/>
    </sheetView>
  </sheetViews>
  <sheetFormatPr defaultColWidth="9" defaultRowHeight="13.5"/>
  <cols>
    <col min="1" max="1" width="4.5" style="7" customWidth="1"/>
    <col min="2" max="2" width="31.125" style="7" customWidth="1"/>
    <col min="3" max="3" width="14.25" style="7" customWidth="1"/>
    <col min="4" max="4" width="11.5" style="7" customWidth="1"/>
    <col min="5" max="7" width="12.5" style="7" customWidth="1"/>
    <col min="8" max="14" width="11.5" style="7" customWidth="1"/>
    <col min="15" max="15" width="16.5" style="7" hidden="1" customWidth="1"/>
    <col min="16" max="16" width="15.625" style="7" bestFit="1" customWidth="1"/>
    <col min="17" max="16381" width="9" style="7"/>
    <col min="16382" max="16384" width="9" style="17"/>
  </cols>
  <sheetData>
    <row r="1" spans="1:16" s="11" customFormat="1" ht="46.5" customHeight="1">
      <c r="A1" s="109" t="s">
        <v>137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s="11" customFormat="1" ht="23.25" customHeight="1">
      <c r="A2" s="112" t="s">
        <v>1</v>
      </c>
      <c r="B2" s="112"/>
      <c r="C2" s="115" t="s">
        <v>60</v>
      </c>
      <c r="D2" s="115"/>
      <c r="E2" s="115"/>
      <c r="F2" s="115"/>
      <c r="G2" s="115"/>
      <c r="H2" s="115" t="s">
        <v>136</v>
      </c>
      <c r="I2" s="115"/>
      <c r="J2" s="115"/>
      <c r="K2" s="115"/>
      <c r="L2" s="115"/>
      <c r="M2" s="115"/>
      <c r="N2" s="115"/>
      <c r="O2" s="55"/>
      <c r="P2" s="56"/>
    </row>
    <row r="3" spans="1:16" s="11" customFormat="1" ht="50.25" customHeight="1">
      <c r="A3" s="112"/>
      <c r="B3" s="112"/>
      <c r="C3" s="57" t="s">
        <v>2</v>
      </c>
      <c r="D3" s="57" t="s">
        <v>3</v>
      </c>
      <c r="E3" s="57" t="s">
        <v>4</v>
      </c>
      <c r="F3" s="57" t="s">
        <v>5</v>
      </c>
      <c r="G3" s="57" t="s">
        <v>6</v>
      </c>
      <c r="H3" s="57" t="s">
        <v>7</v>
      </c>
      <c r="I3" s="57" t="s">
        <v>8</v>
      </c>
      <c r="J3" s="57" t="s">
        <v>9</v>
      </c>
      <c r="K3" s="57" t="s">
        <v>10</v>
      </c>
      <c r="L3" s="57" t="s">
        <v>11</v>
      </c>
      <c r="M3" s="57" t="s">
        <v>12</v>
      </c>
      <c r="N3" s="57" t="s">
        <v>13</v>
      </c>
      <c r="O3" s="55"/>
      <c r="P3" s="57" t="s">
        <v>77</v>
      </c>
    </row>
    <row r="4" spans="1:16" s="11" customFormat="1" ht="31.15" customHeight="1">
      <c r="A4" s="110" t="s">
        <v>127</v>
      </c>
      <c r="B4" s="110"/>
      <c r="C4" s="59">
        <f>存货预估量!C10</f>
        <v>15911.26366034782</v>
      </c>
      <c r="D4" s="59">
        <f>存货预估量!D10</f>
        <v>15263.10323367303</v>
      </c>
      <c r="E4" s="59">
        <f>存货预估量!E10</f>
        <v>14981.119637096281</v>
      </c>
      <c r="F4" s="59">
        <f>存货预估量!F10</f>
        <v>11041.989715777312</v>
      </c>
      <c r="G4" s="59">
        <f>存货预估量!G10</f>
        <v>11130.815598130252</v>
      </c>
      <c r="H4" s="59">
        <f>存货预估量!H10</f>
        <v>10356.754421659665</v>
      </c>
      <c r="I4" s="59">
        <f>存货预估量!I10</f>
        <v>10110.342656953782</v>
      </c>
      <c r="J4" s="59">
        <f>存货预估量!J10</f>
        <v>10424.989715777312</v>
      </c>
      <c r="K4" s="59">
        <f>存货预估量!K10</f>
        <v>9786.8593628361341</v>
      </c>
      <c r="L4" s="59">
        <f>存货预估量!L10</f>
        <v>9801.8593628361341</v>
      </c>
      <c r="M4" s="59">
        <f>存货预估量!M10</f>
        <v>10176.88303647059</v>
      </c>
      <c r="N4" s="59">
        <f>存货预估量!N10</f>
        <v>9832.8127354974004</v>
      </c>
      <c r="O4" s="48"/>
      <c r="P4" s="49"/>
    </row>
    <row r="5" spans="1:16" s="11" customFormat="1" ht="31.15" customHeight="1">
      <c r="A5" s="110" t="s">
        <v>14</v>
      </c>
      <c r="B5" s="110"/>
      <c r="C5" s="59">
        <v>2400</v>
      </c>
      <c r="D5" s="59">
        <v>2400</v>
      </c>
      <c r="E5" s="59">
        <v>2400</v>
      </c>
      <c r="F5" s="59">
        <v>2400</v>
      </c>
      <c r="G5" s="59">
        <v>2400</v>
      </c>
      <c r="H5" s="59">
        <v>2400</v>
      </c>
      <c r="I5" s="59">
        <v>2400</v>
      </c>
      <c r="J5" s="59">
        <v>2400</v>
      </c>
      <c r="K5" s="59">
        <v>2400</v>
      </c>
      <c r="L5" s="59">
        <v>2400</v>
      </c>
      <c r="M5" s="59">
        <v>2400</v>
      </c>
      <c r="N5" s="59">
        <v>2400</v>
      </c>
      <c r="O5" s="50">
        <f>SUM(C5:N5)</f>
        <v>28800</v>
      </c>
      <c r="P5" s="49"/>
    </row>
    <row r="6" spans="1:16" s="11" customFormat="1" ht="31.15" customHeight="1">
      <c r="A6" s="110" t="s">
        <v>81</v>
      </c>
      <c r="B6" s="110"/>
      <c r="C6" s="59">
        <v>385</v>
      </c>
      <c r="D6" s="59">
        <v>385</v>
      </c>
      <c r="E6" s="59">
        <v>385</v>
      </c>
      <c r="F6" s="59">
        <v>385</v>
      </c>
      <c r="G6" s="59">
        <v>385</v>
      </c>
      <c r="H6" s="59">
        <v>385</v>
      </c>
      <c r="I6" s="59">
        <v>385</v>
      </c>
      <c r="J6" s="59">
        <v>385</v>
      </c>
      <c r="K6" s="59">
        <v>385</v>
      </c>
      <c r="L6" s="59">
        <v>385</v>
      </c>
      <c r="M6" s="59">
        <v>385</v>
      </c>
      <c r="N6" s="59">
        <v>385</v>
      </c>
      <c r="O6" s="59">
        <v>385</v>
      </c>
      <c r="P6" s="49"/>
    </row>
    <row r="7" spans="1:16" s="11" customFormat="1" ht="30.75" customHeight="1">
      <c r="A7" s="110" t="s">
        <v>15</v>
      </c>
      <c r="B7" s="110"/>
      <c r="C7" s="83">
        <f t="shared" ref="C7:N7" si="0">C4-C5-C6</f>
        <v>13126.26366034782</v>
      </c>
      <c r="D7" s="83">
        <f t="shared" si="0"/>
        <v>12478.10323367303</v>
      </c>
      <c r="E7" s="83">
        <f t="shared" si="0"/>
        <v>12196.119637096281</v>
      </c>
      <c r="F7" s="83">
        <f t="shared" si="0"/>
        <v>8256.9897157773121</v>
      </c>
      <c r="G7" s="83">
        <f t="shared" si="0"/>
        <v>8345.8155981302516</v>
      </c>
      <c r="H7" s="83">
        <f t="shared" si="0"/>
        <v>7571.7544216596652</v>
      </c>
      <c r="I7" s="83">
        <f t="shared" si="0"/>
        <v>7325.3426569537824</v>
      </c>
      <c r="J7" s="83">
        <f t="shared" si="0"/>
        <v>7639.9897157773121</v>
      </c>
      <c r="K7" s="83">
        <f t="shared" si="0"/>
        <v>7001.8593628361341</v>
      </c>
      <c r="L7" s="83">
        <f t="shared" si="0"/>
        <v>7016.8593628361341</v>
      </c>
      <c r="M7" s="83">
        <f t="shared" si="0"/>
        <v>7391.88303647059</v>
      </c>
      <c r="N7" s="83">
        <f t="shared" si="0"/>
        <v>7047.8127354974004</v>
      </c>
      <c r="O7" s="50">
        <f>SUM(C7:N7)</f>
        <v>105398.79313705571</v>
      </c>
      <c r="P7" s="49"/>
    </row>
    <row r="8" spans="1:16" s="11" customFormat="1" ht="42" customHeight="1">
      <c r="A8" s="113" t="s">
        <v>122</v>
      </c>
      <c r="B8" s="113"/>
      <c r="C8" s="84">
        <f>C7/0.7</f>
        <v>18751.805229068315</v>
      </c>
      <c r="D8" s="84">
        <f t="shared" ref="D8:N8" si="1">D7/0.7</f>
        <v>17825.861762390043</v>
      </c>
      <c r="E8" s="84">
        <f t="shared" si="1"/>
        <v>17423.028052994687</v>
      </c>
      <c r="F8" s="84">
        <f t="shared" si="1"/>
        <v>11795.699593967589</v>
      </c>
      <c r="G8" s="84">
        <f t="shared" si="1"/>
        <v>11922.593711614645</v>
      </c>
      <c r="H8" s="84">
        <f t="shared" si="1"/>
        <v>10816.792030942379</v>
      </c>
      <c r="I8" s="84">
        <f t="shared" si="1"/>
        <v>10464.775224219689</v>
      </c>
      <c r="J8" s="84">
        <f t="shared" si="1"/>
        <v>10914.271022539018</v>
      </c>
      <c r="K8" s="84">
        <f t="shared" si="1"/>
        <v>10002.656232623049</v>
      </c>
      <c r="L8" s="84">
        <f t="shared" si="1"/>
        <v>10024.084804051621</v>
      </c>
      <c r="M8" s="84">
        <f t="shared" si="1"/>
        <v>10559.832909243702</v>
      </c>
      <c r="N8" s="84">
        <f t="shared" si="1"/>
        <v>10068.303907853429</v>
      </c>
      <c r="O8" s="48"/>
      <c r="P8" s="49"/>
    </row>
    <row r="9" spans="1:16" s="11" customFormat="1" ht="48" customHeight="1">
      <c r="A9" s="110" t="s">
        <v>123</v>
      </c>
      <c r="B9" s="110"/>
      <c r="C9" s="60">
        <f>C7/1.1</f>
        <v>11932.966963952564</v>
      </c>
      <c r="D9" s="60">
        <f t="shared" ref="D9:N9" si="2">D7/1.1</f>
        <v>11343.730212430026</v>
      </c>
      <c r="E9" s="60">
        <f t="shared" si="2"/>
        <v>11087.381488269346</v>
      </c>
      <c r="F9" s="60">
        <f t="shared" si="2"/>
        <v>7506.3542870702831</v>
      </c>
      <c r="G9" s="60">
        <f t="shared" si="2"/>
        <v>7587.105089209319</v>
      </c>
      <c r="H9" s="60">
        <f t="shared" si="2"/>
        <v>6883.4131105996948</v>
      </c>
      <c r="I9" s="60">
        <f t="shared" si="2"/>
        <v>6659.4024154125291</v>
      </c>
      <c r="J9" s="60">
        <f t="shared" si="2"/>
        <v>6945.4451961611921</v>
      </c>
      <c r="K9" s="60">
        <f t="shared" si="2"/>
        <v>6365.3266934873946</v>
      </c>
      <c r="L9" s="60">
        <f t="shared" si="2"/>
        <v>6378.9630571237576</v>
      </c>
      <c r="M9" s="60">
        <f t="shared" si="2"/>
        <v>6719.8936695187176</v>
      </c>
      <c r="N9" s="60">
        <f t="shared" si="2"/>
        <v>6407.1024868158183</v>
      </c>
      <c r="O9" s="48"/>
      <c r="P9" s="49"/>
    </row>
    <row r="10" spans="1:16" s="11" customFormat="1" ht="30.75" customHeight="1">
      <c r="A10" s="114" t="s">
        <v>121</v>
      </c>
      <c r="B10" s="114"/>
      <c r="C10" s="61">
        <v>19000</v>
      </c>
      <c r="D10" s="61">
        <v>18000</v>
      </c>
      <c r="E10" s="61">
        <v>17500</v>
      </c>
      <c r="F10" s="61">
        <v>12000</v>
      </c>
      <c r="G10" s="61">
        <v>12000</v>
      </c>
      <c r="H10" s="61">
        <v>11000</v>
      </c>
      <c r="I10" s="61">
        <v>10500</v>
      </c>
      <c r="J10" s="61">
        <v>10000</v>
      </c>
      <c r="K10" s="61">
        <v>10000</v>
      </c>
      <c r="L10" s="61">
        <v>10000</v>
      </c>
      <c r="M10" s="61">
        <v>10500</v>
      </c>
      <c r="N10" s="61">
        <v>10000</v>
      </c>
      <c r="O10" s="51">
        <f>SUM(C10:N10)</f>
        <v>150500</v>
      </c>
      <c r="P10" s="52">
        <f>SUM(O10)</f>
        <v>150500</v>
      </c>
    </row>
    <row r="11" spans="1:16" s="11" customFormat="1" ht="30.75" customHeight="1">
      <c r="A11" s="110" t="s">
        <v>124</v>
      </c>
      <c r="B11" s="110"/>
      <c r="C11" s="62">
        <f>C10*(0.7/1.1)</f>
        <v>12090.909090909088</v>
      </c>
      <c r="D11" s="62">
        <f t="shared" ref="D11:N11" si="3">D10*0.7/1.1</f>
        <v>11454.545454545454</v>
      </c>
      <c r="E11" s="62">
        <f t="shared" si="3"/>
        <v>11136.363636363636</v>
      </c>
      <c r="F11" s="62">
        <f t="shared" si="3"/>
        <v>7636.363636363636</v>
      </c>
      <c r="G11" s="62">
        <f t="shared" si="3"/>
        <v>7636.363636363636</v>
      </c>
      <c r="H11" s="62">
        <f t="shared" si="3"/>
        <v>6999.9999999999982</v>
      </c>
      <c r="I11" s="62">
        <f t="shared" si="3"/>
        <v>6681.8181818181802</v>
      </c>
      <c r="J11" s="62">
        <f t="shared" si="3"/>
        <v>6363.6363636363631</v>
      </c>
      <c r="K11" s="62">
        <f t="shared" si="3"/>
        <v>6363.6363636363631</v>
      </c>
      <c r="L11" s="62">
        <f t="shared" si="3"/>
        <v>6363.6363636363631</v>
      </c>
      <c r="M11" s="62">
        <f t="shared" si="3"/>
        <v>6681.8181818181802</v>
      </c>
      <c r="N11" s="62">
        <f t="shared" si="3"/>
        <v>6363.6363636363631</v>
      </c>
      <c r="O11" s="50">
        <f>SUM(C11:N11)</f>
        <v>95772.727272727265</v>
      </c>
      <c r="P11" s="49"/>
    </row>
    <row r="12" spans="1:16" ht="17.25" customHeight="1">
      <c r="A12" s="111" t="s">
        <v>16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53"/>
      <c r="O12" s="53"/>
      <c r="P12" s="53"/>
    </row>
    <row r="13" spans="1:16" ht="17.25">
      <c r="A13" s="111" t="s">
        <v>17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53"/>
      <c r="O13" s="53"/>
      <c r="P13" s="53"/>
    </row>
    <row r="14" spans="1:16" ht="22.15" customHeight="1">
      <c r="A14" s="111" t="s">
        <v>18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53"/>
      <c r="O14" s="53"/>
      <c r="P14" s="53"/>
    </row>
    <row r="15" spans="1:16" ht="17.25">
      <c r="A15" s="54"/>
      <c r="B15" s="54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 ht="26.25" customHeight="1">
      <c r="A16" s="53"/>
      <c r="B16" s="63" t="s">
        <v>19</v>
      </c>
      <c r="C16" s="64"/>
      <c r="D16" s="64"/>
      <c r="E16" s="64"/>
      <c r="F16" s="64" t="s">
        <v>173</v>
      </c>
      <c r="G16" s="64"/>
      <c r="H16" s="64"/>
      <c r="I16" s="64"/>
      <c r="J16" s="64"/>
      <c r="K16" s="63"/>
      <c r="L16" s="53"/>
      <c r="M16" s="63" t="s">
        <v>0</v>
      </c>
      <c r="N16" s="53"/>
      <c r="O16" s="53"/>
      <c r="P16" s="53"/>
    </row>
  </sheetData>
  <mergeCells count="15">
    <mergeCell ref="A1:P1"/>
    <mergeCell ref="A11:B11"/>
    <mergeCell ref="A12:M12"/>
    <mergeCell ref="A13:M13"/>
    <mergeCell ref="A14:M14"/>
    <mergeCell ref="A2:B3"/>
    <mergeCell ref="A6:B6"/>
    <mergeCell ref="A7:B7"/>
    <mergeCell ref="A8:B8"/>
    <mergeCell ref="A9:B9"/>
    <mergeCell ref="A10:B10"/>
    <mergeCell ref="C2:G2"/>
    <mergeCell ref="H2:N2"/>
    <mergeCell ref="A4:B4"/>
    <mergeCell ref="A5:B5"/>
  </mergeCells>
  <phoneticPr fontId="90" type="noConversion"/>
  <printOptions horizontalCentered="1"/>
  <pageMargins left="0.25" right="0.25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  <pageSetUpPr fitToPage="1"/>
  </sheetPr>
  <dimension ref="A1:Q58"/>
  <sheetViews>
    <sheetView showGridLines="0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31" sqref="N31"/>
    </sheetView>
  </sheetViews>
  <sheetFormatPr defaultColWidth="9" defaultRowHeight="14.25"/>
  <cols>
    <col min="1" max="1" width="13.125" style="11" customWidth="1"/>
    <col min="2" max="2" width="36.5" style="11" customWidth="1"/>
    <col min="3" max="3" width="11.5" style="11" customWidth="1"/>
    <col min="4" max="4" width="12.25" style="11" customWidth="1"/>
    <col min="5" max="14" width="12.125" style="11" customWidth="1"/>
    <col min="15" max="15" width="19.625" style="12" hidden="1" customWidth="1"/>
    <col min="16" max="16" width="15.125" style="11" hidden="1" customWidth="1"/>
    <col min="17" max="17" width="16.25" style="11" hidden="1" customWidth="1"/>
    <col min="18" max="16384" width="9" style="11"/>
  </cols>
  <sheetData>
    <row r="1" spans="1:15" s="7" customFormat="1" ht="38.1" customHeight="1">
      <c r="A1" s="116" t="s">
        <v>138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58" t="s">
        <v>120</v>
      </c>
      <c r="O1" s="13"/>
    </row>
    <row r="2" spans="1:15" s="7" customFormat="1" ht="24.75" customHeight="1">
      <c r="A2" s="142" t="s">
        <v>20</v>
      </c>
      <c r="B2" s="142"/>
      <c r="C2" s="135" t="s">
        <v>60</v>
      </c>
      <c r="D2" s="135"/>
      <c r="E2" s="135"/>
      <c r="F2" s="135"/>
      <c r="G2" s="135"/>
      <c r="H2" s="135" t="s">
        <v>136</v>
      </c>
      <c r="I2" s="135"/>
      <c r="J2" s="135"/>
      <c r="K2" s="135"/>
      <c r="L2" s="135"/>
      <c r="M2" s="135"/>
      <c r="N2" s="135"/>
      <c r="O2" s="13"/>
    </row>
    <row r="3" spans="1:15" s="8" customFormat="1" ht="17.25" customHeight="1">
      <c r="A3" s="142"/>
      <c r="B3" s="142"/>
      <c r="C3" s="142" t="s">
        <v>21</v>
      </c>
      <c r="D3" s="142" t="s">
        <v>22</v>
      </c>
      <c r="E3" s="142" t="s">
        <v>23</v>
      </c>
      <c r="F3" s="142" t="s">
        <v>24</v>
      </c>
      <c r="G3" s="142" t="s">
        <v>25</v>
      </c>
      <c r="H3" s="142" t="s">
        <v>26</v>
      </c>
      <c r="I3" s="142" t="s">
        <v>27</v>
      </c>
      <c r="J3" s="142" t="s">
        <v>28</v>
      </c>
      <c r="K3" s="142" t="s">
        <v>29</v>
      </c>
      <c r="L3" s="142" t="s">
        <v>30</v>
      </c>
      <c r="M3" s="142" t="s">
        <v>31</v>
      </c>
      <c r="N3" s="142" t="s">
        <v>32</v>
      </c>
      <c r="O3" s="14"/>
    </row>
    <row r="4" spans="1:15" s="8" customFormat="1" ht="18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"/>
    </row>
    <row r="5" spans="1:15" s="8" customFormat="1" ht="32.25" customHeight="1">
      <c r="A5" s="130" t="s">
        <v>103</v>
      </c>
      <c r="B5" s="131"/>
      <c r="C5" s="42">
        <f>C24</f>
        <v>5558.8288153714284</v>
      </c>
      <c r="D5" s="42">
        <f t="shared" ref="D5:N5" si="0">D24</f>
        <v>5410.0622878142849</v>
      </c>
      <c r="E5" s="42">
        <f t="shared" si="0"/>
        <v>4971.9460952571426</v>
      </c>
      <c r="F5" s="42">
        <f t="shared" si="0"/>
        <v>4112.8204910714285</v>
      </c>
      <c r="G5" s="42">
        <f t="shared" si="0"/>
        <v>3367.9404910714284</v>
      </c>
      <c r="H5" s="42">
        <f t="shared" si="0"/>
        <v>3047.8204910714285</v>
      </c>
      <c r="I5" s="42">
        <f t="shared" si="0"/>
        <v>3237.8204910714285</v>
      </c>
      <c r="J5" s="42">
        <f t="shared" si="0"/>
        <v>3324.8204910714285</v>
      </c>
      <c r="K5" s="42">
        <f t="shared" si="0"/>
        <v>3797.8204910714285</v>
      </c>
      <c r="L5" s="42">
        <f t="shared" si="0"/>
        <v>3679.8204910714285</v>
      </c>
      <c r="M5" s="42">
        <f t="shared" si="0"/>
        <v>3845.11</v>
      </c>
      <c r="N5" s="42">
        <f t="shared" si="0"/>
        <v>5217.4107142857147</v>
      </c>
      <c r="O5" s="14"/>
    </row>
    <row r="6" spans="1:15" s="8" customFormat="1" ht="32.25" customHeight="1">
      <c r="A6" s="130" t="s">
        <v>100</v>
      </c>
      <c r="B6" s="131"/>
      <c r="C6" s="42">
        <f>C31</f>
        <v>2468.5414861528625</v>
      </c>
      <c r="D6" s="42">
        <f t="shared" ref="D6:N6" si="1">D31</f>
        <v>1991.1828811528628</v>
      </c>
      <c r="E6" s="42">
        <f t="shared" si="1"/>
        <v>2431.0213594861962</v>
      </c>
      <c r="F6" s="42">
        <f t="shared" si="1"/>
        <v>2335</v>
      </c>
      <c r="G6" s="42">
        <f t="shared" si="1"/>
        <v>2610</v>
      </c>
      <c r="H6" s="42">
        <f t="shared" si="1"/>
        <v>2266</v>
      </c>
      <c r="I6" s="42">
        <f t="shared" si="1"/>
        <v>2257</v>
      </c>
      <c r="J6" s="42">
        <f t="shared" si="1"/>
        <v>2443</v>
      </c>
      <c r="K6" s="42">
        <f t="shared" si="1"/>
        <v>2412</v>
      </c>
      <c r="L6" s="42">
        <f t="shared" si="1"/>
        <v>2499</v>
      </c>
      <c r="M6" s="42">
        <f t="shared" si="1"/>
        <v>2487</v>
      </c>
      <c r="N6" s="42">
        <f t="shared" si="1"/>
        <v>1464.0380741528625</v>
      </c>
      <c r="O6" s="14"/>
    </row>
    <row r="7" spans="1:15" s="8" customFormat="1" ht="32.25" customHeight="1">
      <c r="A7" s="130" t="s">
        <v>87</v>
      </c>
      <c r="B7" s="131"/>
      <c r="C7" s="42">
        <f>C41</f>
        <v>2373.1080000000002</v>
      </c>
      <c r="D7" s="42">
        <f t="shared" ref="D7:N7" si="2">D41</f>
        <v>2343.1080000000002</v>
      </c>
      <c r="E7" s="42">
        <f t="shared" si="2"/>
        <v>2502.1080000000002</v>
      </c>
      <c r="F7" s="42">
        <f t="shared" si="2"/>
        <v>1280.50946</v>
      </c>
      <c r="G7" s="42">
        <f t="shared" si="2"/>
        <v>1669.50946</v>
      </c>
      <c r="H7" s="42">
        <f t="shared" si="2"/>
        <v>1642.50946</v>
      </c>
      <c r="I7" s="42">
        <f t="shared" si="2"/>
        <v>1420.50946</v>
      </c>
      <c r="J7" s="42">
        <f t="shared" si="2"/>
        <v>1403.50946</v>
      </c>
      <c r="K7" s="42">
        <f t="shared" si="2"/>
        <v>1158.50946</v>
      </c>
      <c r="L7" s="42">
        <f t="shared" si="2"/>
        <v>1272.50946</v>
      </c>
      <c r="M7" s="42">
        <f t="shared" si="2"/>
        <v>1195.83186</v>
      </c>
      <c r="N7" s="42">
        <f t="shared" si="2"/>
        <v>1768.1079999999999</v>
      </c>
      <c r="O7" s="14"/>
    </row>
    <row r="8" spans="1:15" s="8" customFormat="1" ht="32.25" customHeight="1">
      <c r="A8" s="130" t="s">
        <v>106</v>
      </c>
      <c r="B8" s="131"/>
      <c r="C8" s="42">
        <f>C50</f>
        <v>4318.7853588235294</v>
      </c>
      <c r="D8" s="42">
        <f t="shared" ref="D8:N8" si="3">D50</f>
        <v>4584.7500647058823</v>
      </c>
      <c r="E8" s="42">
        <f t="shared" si="3"/>
        <v>4091.0441823529413</v>
      </c>
      <c r="F8" s="42">
        <f t="shared" si="3"/>
        <v>2854.6597647058825</v>
      </c>
      <c r="G8" s="42">
        <f t="shared" si="3"/>
        <v>3024.3656470588239</v>
      </c>
      <c r="H8" s="42">
        <f t="shared" si="3"/>
        <v>2921.4244705882356</v>
      </c>
      <c r="I8" s="42">
        <f t="shared" si="3"/>
        <v>2760.0127058823537</v>
      </c>
      <c r="J8" s="42">
        <f t="shared" si="3"/>
        <v>2794.6597647058825</v>
      </c>
      <c r="K8" s="42">
        <f t="shared" si="3"/>
        <v>1986.5294117647059</v>
      </c>
      <c r="L8" s="42">
        <f t="shared" si="3"/>
        <v>1963.5294117647059</v>
      </c>
      <c r="M8" s="42">
        <f t="shared" si="3"/>
        <v>2298.9411764705883</v>
      </c>
      <c r="N8" s="42">
        <f t="shared" si="3"/>
        <v>1145.2559470588237</v>
      </c>
      <c r="O8" s="14"/>
    </row>
    <row r="9" spans="1:15" s="8" customFormat="1" ht="32.25" customHeight="1">
      <c r="A9" s="130" t="s">
        <v>116</v>
      </c>
      <c r="B9" s="131"/>
      <c r="C9" s="42">
        <f t="shared" ref="C9:N9" si="4">C54</f>
        <v>1192</v>
      </c>
      <c r="D9" s="42">
        <f t="shared" si="4"/>
        <v>934</v>
      </c>
      <c r="E9" s="42">
        <f t="shared" si="4"/>
        <v>985</v>
      </c>
      <c r="F9" s="42">
        <f t="shared" si="4"/>
        <v>459</v>
      </c>
      <c r="G9" s="42">
        <f t="shared" si="4"/>
        <v>459</v>
      </c>
      <c r="H9" s="42">
        <f t="shared" si="4"/>
        <v>479</v>
      </c>
      <c r="I9" s="42">
        <f t="shared" si="4"/>
        <v>435</v>
      </c>
      <c r="J9" s="42">
        <f t="shared" si="4"/>
        <v>459</v>
      </c>
      <c r="K9" s="42">
        <f t="shared" si="4"/>
        <v>432</v>
      </c>
      <c r="L9" s="42">
        <f t="shared" si="4"/>
        <v>387</v>
      </c>
      <c r="M9" s="42">
        <f t="shared" si="4"/>
        <v>350</v>
      </c>
      <c r="N9" s="42">
        <f t="shared" si="4"/>
        <v>238</v>
      </c>
      <c r="O9" s="14"/>
    </row>
    <row r="10" spans="1:15" s="8" customFormat="1" ht="32.25" customHeight="1">
      <c r="A10" s="132" t="s">
        <v>125</v>
      </c>
      <c r="B10" s="132"/>
      <c r="C10" s="45">
        <f>SUM(C5:C9)</f>
        <v>15911.26366034782</v>
      </c>
      <c r="D10" s="45">
        <f t="shared" ref="D10:N10" si="5">SUM(D5:D9)</f>
        <v>15263.10323367303</v>
      </c>
      <c r="E10" s="45">
        <f t="shared" si="5"/>
        <v>14981.119637096281</v>
      </c>
      <c r="F10" s="45">
        <f t="shared" si="5"/>
        <v>11041.989715777312</v>
      </c>
      <c r="G10" s="45">
        <f t="shared" si="5"/>
        <v>11130.815598130252</v>
      </c>
      <c r="H10" s="45">
        <f t="shared" si="5"/>
        <v>10356.754421659665</v>
      </c>
      <c r="I10" s="45">
        <f t="shared" si="5"/>
        <v>10110.342656953782</v>
      </c>
      <c r="J10" s="45">
        <f t="shared" si="5"/>
        <v>10424.989715777312</v>
      </c>
      <c r="K10" s="45">
        <f t="shared" si="5"/>
        <v>9786.8593628361341</v>
      </c>
      <c r="L10" s="45">
        <f t="shared" si="5"/>
        <v>9801.8593628361341</v>
      </c>
      <c r="M10" s="45">
        <f t="shared" si="5"/>
        <v>10176.88303647059</v>
      </c>
      <c r="N10" s="45">
        <f t="shared" si="5"/>
        <v>9832.8127354974004</v>
      </c>
      <c r="O10" s="14"/>
    </row>
    <row r="11" spans="1:15" s="8" customFormat="1" ht="12.75" customHeight="1">
      <c r="A11" s="22"/>
      <c r="B11" s="2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4"/>
    </row>
    <row r="12" spans="1:15" s="8" customFormat="1" ht="27" customHeight="1">
      <c r="A12" s="117" t="s">
        <v>117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47" t="s">
        <v>120</v>
      </c>
      <c r="O12" s="14"/>
    </row>
    <row r="13" spans="1:15" s="8" customFormat="1" ht="24.75" customHeight="1">
      <c r="A13" s="119" t="s">
        <v>37</v>
      </c>
      <c r="B13" s="119"/>
      <c r="C13" s="135" t="s">
        <v>60</v>
      </c>
      <c r="D13" s="135"/>
      <c r="E13" s="135"/>
      <c r="F13" s="135"/>
      <c r="G13" s="135"/>
      <c r="H13" s="135" t="s">
        <v>136</v>
      </c>
      <c r="I13" s="135"/>
      <c r="J13" s="135"/>
      <c r="K13" s="135"/>
      <c r="L13" s="135"/>
      <c r="M13" s="135"/>
      <c r="N13" s="135"/>
      <c r="O13" s="14"/>
    </row>
    <row r="14" spans="1:15" s="8" customFormat="1" ht="24.75" customHeight="1">
      <c r="A14" s="119"/>
      <c r="B14" s="119"/>
      <c r="C14" s="46" t="s">
        <v>21</v>
      </c>
      <c r="D14" s="46" t="s">
        <v>22</v>
      </c>
      <c r="E14" s="46" t="s">
        <v>23</v>
      </c>
      <c r="F14" s="46" t="s">
        <v>24</v>
      </c>
      <c r="G14" s="46" t="s">
        <v>25</v>
      </c>
      <c r="H14" s="46" t="s">
        <v>26</v>
      </c>
      <c r="I14" s="46" t="s">
        <v>27</v>
      </c>
      <c r="J14" s="46" t="s">
        <v>28</v>
      </c>
      <c r="K14" s="46" t="s">
        <v>29</v>
      </c>
      <c r="L14" s="46" t="s">
        <v>30</v>
      </c>
      <c r="M14" s="46" t="s">
        <v>31</v>
      </c>
      <c r="N14" s="46" t="s">
        <v>32</v>
      </c>
      <c r="O14" s="14"/>
    </row>
    <row r="15" spans="1:15" s="8" customFormat="1" ht="26.25" customHeight="1">
      <c r="A15" s="127" t="s">
        <v>38</v>
      </c>
      <c r="B15" s="127"/>
      <c r="C15" s="23">
        <v>4084.3806868000001</v>
      </c>
      <c r="D15" s="23">
        <v>3967.3963021</v>
      </c>
      <c r="E15" s="23">
        <v>3577.0122523999999</v>
      </c>
      <c r="F15" s="23">
        <v>2800</v>
      </c>
      <c r="G15" s="23">
        <v>2016.12</v>
      </c>
      <c r="H15" s="23">
        <v>2006</v>
      </c>
      <c r="I15" s="23">
        <v>2215</v>
      </c>
      <c r="J15" s="23">
        <v>2316</v>
      </c>
      <c r="K15" s="23">
        <v>2771</v>
      </c>
      <c r="L15" s="23">
        <v>2629</v>
      </c>
      <c r="M15" s="23">
        <v>2756</v>
      </c>
      <c r="N15" s="23">
        <v>3758</v>
      </c>
      <c r="O15" s="14"/>
    </row>
    <row r="16" spans="1:15" s="8" customFormat="1" ht="26.25" customHeight="1">
      <c r="A16" s="128" t="s">
        <v>89</v>
      </c>
      <c r="B16" s="128"/>
      <c r="C16" s="23">
        <v>969.37669999999991</v>
      </c>
      <c r="D16" s="23">
        <v>869.20170000000007</v>
      </c>
      <c r="E16" s="23">
        <v>931.20170000000007</v>
      </c>
      <c r="F16" s="23">
        <v>475</v>
      </c>
      <c r="G16" s="23">
        <v>461</v>
      </c>
      <c r="H16" s="23">
        <v>304</v>
      </c>
      <c r="I16" s="23">
        <v>323</v>
      </c>
      <c r="J16" s="23">
        <v>312</v>
      </c>
      <c r="K16" s="23">
        <v>315</v>
      </c>
      <c r="L16" s="23">
        <v>323</v>
      </c>
      <c r="M16" s="23">
        <v>359</v>
      </c>
      <c r="N16" s="23">
        <v>824</v>
      </c>
      <c r="O16" s="14"/>
    </row>
    <row r="17" spans="1:15" s="8" customFormat="1" ht="26.25" customHeight="1">
      <c r="A17" s="120" t="s">
        <v>91</v>
      </c>
      <c r="B17" s="121"/>
      <c r="C17" s="30">
        <v>132</v>
      </c>
      <c r="D17" s="30">
        <v>271</v>
      </c>
      <c r="E17" s="30">
        <v>95</v>
      </c>
      <c r="F17" s="30">
        <v>296.935</v>
      </c>
      <c r="G17" s="30">
        <v>396.935</v>
      </c>
      <c r="H17" s="30">
        <v>296.935</v>
      </c>
      <c r="I17" s="30">
        <v>296.935</v>
      </c>
      <c r="J17" s="30">
        <v>296.935</v>
      </c>
      <c r="K17" s="30">
        <v>296.935</v>
      </c>
      <c r="L17" s="30">
        <v>296.935</v>
      </c>
      <c r="M17" s="30">
        <v>285.98500000000001</v>
      </c>
      <c r="N17" s="30">
        <v>246</v>
      </c>
      <c r="O17" s="14"/>
    </row>
    <row r="18" spans="1:15" s="8" customFormat="1" ht="26.25" customHeight="1">
      <c r="A18" s="128" t="s">
        <v>114</v>
      </c>
      <c r="B18" s="128"/>
      <c r="C18" s="23">
        <v>150</v>
      </c>
      <c r="D18" s="23">
        <v>150</v>
      </c>
      <c r="E18" s="23">
        <v>150</v>
      </c>
      <c r="F18" s="23">
        <v>150</v>
      </c>
      <c r="G18" s="23">
        <v>100</v>
      </c>
      <c r="H18" s="23">
        <v>80</v>
      </c>
      <c r="I18" s="23">
        <v>60</v>
      </c>
      <c r="J18" s="23">
        <v>60</v>
      </c>
      <c r="K18" s="23">
        <v>60</v>
      </c>
      <c r="L18" s="23">
        <v>70</v>
      </c>
      <c r="M18" s="23">
        <v>80</v>
      </c>
      <c r="N18" s="23">
        <v>150</v>
      </c>
      <c r="O18" s="14"/>
    </row>
    <row r="19" spans="1:15" s="8" customFormat="1" ht="26.25" customHeight="1">
      <c r="A19" s="133" t="s">
        <v>93</v>
      </c>
      <c r="B19" s="134"/>
      <c r="C19" s="31">
        <f>SUM(C15:C18)</f>
        <v>5335.7573867999999</v>
      </c>
      <c r="D19" s="31">
        <f t="shared" ref="D19:N19" si="6">SUM(D15:D18)</f>
        <v>5257.5980020999996</v>
      </c>
      <c r="E19" s="31">
        <f t="shared" si="6"/>
        <v>4753.2139523999995</v>
      </c>
      <c r="F19" s="31">
        <f t="shared" si="6"/>
        <v>3721.9349999999999</v>
      </c>
      <c r="G19" s="31">
        <f t="shared" si="6"/>
        <v>2974.0549999999998</v>
      </c>
      <c r="H19" s="31">
        <f t="shared" si="6"/>
        <v>2686.9349999999999</v>
      </c>
      <c r="I19" s="31">
        <f t="shared" si="6"/>
        <v>2894.9349999999999</v>
      </c>
      <c r="J19" s="31">
        <f t="shared" si="6"/>
        <v>2984.9349999999999</v>
      </c>
      <c r="K19" s="31">
        <f t="shared" si="6"/>
        <v>3442.9349999999999</v>
      </c>
      <c r="L19" s="31">
        <f t="shared" si="6"/>
        <v>3318.9349999999999</v>
      </c>
      <c r="M19" s="31">
        <f t="shared" si="6"/>
        <v>3480.9850000000001</v>
      </c>
      <c r="N19" s="31">
        <f t="shared" si="6"/>
        <v>4978</v>
      </c>
      <c r="O19" s="14"/>
    </row>
    <row r="20" spans="1:15" s="8" customFormat="1" ht="26.25" customHeight="1">
      <c r="A20" s="120" t="s">
        <v>107</v>
      </c>
      <c r="B20" s="121"/>
      <c r="C20" s="30">
        <v>69</v>
      </c>
      <c r="D20" s="30">
        <v>41</v>
      </c>
      <c r="E20" s="30">
        <v>68</v>
      </c>
      <c r="F20" s="30">
        <v>107</v>
      </c>
      <c r="G20" s="30">
        <v>108</v>
      </c>
      <c r="H20" s="30">
        <v>97</v>
      </c>
      <c r="I20" s="30">
        <v>91</v>
      </c>
      <c r="J20" s="30">
        <v>90</v>
      </c>
      <c r="K20" s="30">
        <v>95</v>
      </c>
      <c r="L20" s="30">
        <v>97</v>
      </c>
      <c r="M20" s="30">
        <v>98</v>
      </c>
      <c r="N20" s="30">
        <v>74</v>
      </c>
      <c r="O20" s="14"/>
    </row>
    <row r="21" spans="1:15" s="8" customFormat="1" ht="26.25" customHeight="1">
      <c r="A21" s="120" t="s">
        <v>108</v>
      </c>
      <c r="B21" s="121"/>
      <c r="C21" s="30">
        <v>0</v>
      </c>
      <c r="D21" s="30">
        <v>0</v>
      </c>
      <c r="E21" s="30">
        <v>0</v>
      </c>
      <c r="F21" s="30">
        <v>41.5</v>
      </c>
      <c r="G21" s="30">
        <v>41.5</v>
      </c>
      <c r="H21" s="30">
        <v>41.5</v>
      </c>
      <c r="I21" s="30">
        <v>41.5</v>
      </c>
      <c r="J21" s="30">
        <v>41.5</v>
      </c>
      <c r="K21" s="30">
        <v>41.5</v>
      </c>
      <c r="L21" s="30">
        <v>41.5</v>
      </c>
      <c r="M21" s="30">
        <v>42</v>
      </c>
      <c r="N21" s="30">
        <v>0</v>
      </c>
      <c r="O21" s="14"/>
    </row>
    <row r="22" spans="1:15" s="8" customFormat="1" ht="26.25" customHeight="1">
      <c r="A22" s="120" t="s">
        <v>90</v>
      </c>
      <c r="B22" s="121"/>
      <c r="C22" s="30">
        <v>12</v>
      </c>
      <c r="D22" s="30">
        <v>22</v>
      </c>
      <c r="E22" s="30">
        <v>11</v>
      </c>
      <c r="F22" s="30">
        <v>21.194500000000001</v>
      </c>
      <c r="G22" s="30">
        <v>21.194500000000001</v>
      </c>
      <c r="H22" s="30">
        <v>21.194500000000001</v>
      </c>
      <c r="I22" s="30">
        <v>21.194500000000001</v>
      </c>
      <c r="J22" s="30">
        <v>21.194500000000001</v>
      </c>
      <c r="K22" s="30">
        <v>21.194500000000001</v>
      </c>
      <c r="L22" s="30">
        <v>21.194500000000001</v>
      </c>
      <c r="M22" s="30">
        <v>21</v>
      </c>
      <c r="N22" s="30">
        <v>13</v>
      </c>
      <c r="O22" s="14"/>
    </row>
    <row r="23" spans="1:15" s="8" customFormat="1" ht="26.25" customHeight="1">
      <c r="A23" s="145" t="s">
        <v>102</v>
      </c>
      <c r="B23" s="145"/>
      <c r="C23" s="32">
        <f>C21+C22*3/2.24+C20*3/1</f>
        <v>223.07142857142856</v>
      </c>
      <c r="D23" s="32">
        <f t="shared" ref="D23:N23" si="7">D21+D22*3/2.24+D20*3/1</f>
        <v>152.46428571428572</v>
      </c>
      <c r="E23" s="32">
        <f t="shared" si="7"/>
        <v>218.73214285714286</v>
      </c>
      <c r="F23" s="32">
        <f t="shared" si="7"/>
        <v>390.88549107142853</v>
      </c>
      <c r="G23" s="32">
        <f t="shared" si="7"/>
        <v>393.88549107142853</v>
      </c>
      <c r="H23" s="32">
        <f t="shared" si="7"/>
        <v>360.88549107142853</v>
      </c>
      <c r="I23" s="32">
        <f t="shared" si="7"/>
        <v>342.88549107142853</v>
      </c>
      <c r="J23" s="32">
        <f t="shared" si="7"/>
        <v>339.88549107142853</v>
      </c>
      <c r="K23" s="32">
        <f t="shared" si="7"/>
        <v>354.88549107142853</v>
      </c>
      <c r="L23" s="32">
        <f t="shared" si="7"/>
        <v>360.88549107142853</v>
      </c>
      <c r="M23" s="32">
        <f t="shared" si="7"/>
        <v>364.125</v>
      </c>
      <c r="N23" s="32">
        <f t="shared" si="7"/>
        <v>239.41071428571428</v>
      </c>
      <c r="O23" s="14"/>
    </row>
    <row r="24" spans="1:15" s="8" customFormat="1" ht="26.25" customHeight="1">
      <c r="A24" s="122" t="s">
        <v>92</v>
      </c>
      <c r="B24" s="122"/>
      <c r="C24" s="24">
        <f>C19+C23</f>
        <v>5558.8288153714284</v>
      </c>
      <c r="D24" s="24">
        <f t="shared" ref="D24:N24" si="8">D19+D23</f>
        <v>5410.0622878142849</v>
      </c>
      <c r="E24" s="24">
        <f t="shared" si="8"/>
        <v>4971.9460952571426</v>
      </c>
      <c r="F24" s="24">
        <f t="shared" si="8"/>
        <v>4112.8204910714285</v>
      </c>
      <c r="G24" s="24">
        <f t="shared" si="8"/>
        <v>3367.9404910714284</v>
      </c>
      <c r="H24" s="24">
        <f t="shared" si="8"/>
        <v>3047.8204910714285</v>
      </c>
      <c r="I24" s="24">
        <f t="shared" si="8"/>
        <v>3237.8204910714285</v>
      </c>
      <c r="J24" s="24">
        <f t="shared" si="8"/>
        <v>3324.8204910714285</v>
      </c>
      <c r="K24" s="24">
        <f t="shared" si="8"/>
        <v>3797.8204910714285</v>
      </c>
      <c r="L24" s="24">
        <f t="shared" si="8"/>
        <v>3679.8204910714285</v>
      </c>
      <c r="M24" s="24">
        <f t="shared" si="8"/>
        <v>3845.11</v>
      </c>
      <c r="N24" s="24">
        <f t="shared" si="8"/>
        <v>5217.4107142857147</v>
      </c>
      <c r="O24" s="14"/>
    </row>
    <row r="25" spans="1:15" s="8" customFormat="1" ht="10.5" customHeight="1">
      <c r="A25" s="33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4"/>
    </row>
    <row r="26" spans="1:15" s="8" customFormat="1" ht="27.75" customHeight="1">
      <c r="A26" s="117" t="s">
        <v>118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47" t="s">
        <v>120</v>
      </c>
      <c r="O26" s="14"/>
    </row>
    <row r="27" spans="1:15" s="8" customFormat="1" ht="27.75" customHeight="1">
      <c r="A27" s="122" t="s">
        <v>37</v>
      </c>
      <c r="B27" s="122"/>
      <c r="C27" s="115" t="s">
        <v>60</v>
      </c>
      <c r="D27" s="115"/>
      <c r="E27" s="115"/>
      <c r="F27" s="115"/>
      <c r="G27" s="115"/>
      <c r="H27" s="115" t="s">
        <v>136</v>
      </c>
      <c r="I27" s="115"/>
      <c r="J27" s="115"/>
      <c r="K27" s="115"/>
      <c r="L27" s="115"/>
      <c r="M27" s="115"/>
      <c r="N27" s="115"/>
      <c r="O27" s="14"/>
    </row>
    <row r="28" spans="1:15" s="8" customFormat="1" ht="27.75" customHeight="1">
      <c r="A28" s="122"/>
      <c r="B28" s="122"/>
      <c r="C28" s="35" t="s">
        <v>21</v>
      </c>
      <c r="D28" s="35" t="s">
        <v>22</v>
      </c>
      <c r="E28" s="35" t="s">
        <v>23</v>
      </c>
      <c r="F28" s="35" t="s">
        <v>24</v>
      </c>
      <c r="G28" s="35" t="s">
        <v>25</v>
      </c>
      <c r="H28" s="35" t="s">
        <v>26</v>
      </c>
      <c r="I28" s="35" t="s">
        <v>27</v>
      </c>
      <c r="J28" s="35" t="s">
        <v>28</v>
      </c>
      <c r="K28" s="35" t="s">
        <v>29</v>
      </c>
      <c r="L28" s="35" t="s">
        <v>30</v>
      </c>
      <c r="M28" s="35" t="s">
        <v>31</v>
      </c>
      <c r="N28" s="35" t="s">
        <v>32</v>
      </c>
      <c r="O28" s="14"/>
    </row>
    <row r="29" spans="1:15" s="8" customFormat="1" ht="47.25" customHeight="1">
      <c r="A29" s="143" t="s">
        <v>99</v>
      </c>
      <c r="B29" s="144"/>
      <c r="C29" s="37">
        <v>467.26288772686269</v>
      </c>
      <c r="D29" s="37">
        <v>406.19281272686271</v>
      </c>
      <c r="E29" s="37">
        <v>486.72429106019604</v>
      </c>
      <c r="F29" s="37">
        <v>560</v>
      </c>
      <c r="G29" s="37">
        <v>820</v>
      </c>
      <c r="H29" s="37">
        <v>755</v>
      </c>
      <c r="I29" s="37">
        <v>750</v>
      </c>
      <c r="J29" s="37">
        <v>763</v>
      </c>
      <c r="K29" s="37">
        <v>930</v>
      </c>
      <c r="L29" s="37">
        <v>943</v>
      </c>
      <c r="M29" s="37">
        <v>987</v>
      </c>
      <c r="N29" s="37">
        <v>447.49514572686269</v>
      </c>
      <c r="O29" s="14"/>
    </row>
    <row r="30" spans="1:15" s="8" customFormat="1" ht="44.25" customHeight="1">
      <c r="A30" s="127" t="s">
        <v>113</v>
      </c>
      <c r="B30" s="127"/>
      <c r="C30" s="38">
        <f>2201.278598426-200</f>
        <v>2001.2785984259999</v>
      </c>
      <c r="D30" s="38">
        <f>1984.990068426-400</f>
        <v>1584.9900684260001</v>
      </c>
      <c r="E30" s="38">
        <v>1944.2970684260001</v>
      </c>
      <c r="F30" s="38">
        <v>1775</v>
      </c>
      <c r="G30" s="38">
        <v>1790</v>
      </c>
      <c r="H30" s="38">
        <v>1511</v>
      </c>
      <c r="I30" s="38">
        <v>1507</v>
      </c>
      <c r="J30" s="38">
        <v>1680</v>
      </c>
      <c r="K30" s="38">
        <v>1482</v>
      </c>
      <c r="L30" s="38">
        <v>1556</v>
      </c>
      <c r="M30" s="38">
        <v>1500</v>
      </c>
      <c r="N30" s="38">
        <f>1216.542928426-200</f>
        <v>1016.5429284259999</v>
      </c>
      <c r="O30" s="14"/>
    </row>
    <row r="31" spans="1:15" s="8" customFormat="1" ht="30.75" customHeight="1">
      <c r="A31" s="122" t="s">
        <v>101</v>
      </c>
      <c r="B31" s="122"/>
      <c r="C31" s="39">
        <f>SUM(C29:C30)</f>
        <v>2468.5414861528625</v>
      </c>
      <c r="D31" s="39">
        <f t="shared" ref="D31:N31" si="9">SUM(D29:D30)</f>
        <v>1991.1828811528628</v>
      </c>
      <c r="E31" s="39">
        <f t="shared" si="9"/>
        <v>2431.0213594861962</v>
      </c>
      <c r="F31" s="39">
        <f t="shared" si="9"/>
        <v>2335</v>
      </c>
      <c r="G31" s="39">
        <f t="shared" si="9"/>
        <v>2610</v>
      </c>
      <c r="H31" s="39">
        <f t="shared" si="9"/>
        <v>2266</v>
      </c>
      <c r="I31" s="39">
        <f t="shared" si="9"/>
        <v>2257</v>
      </c>
      <c r="J31" s="39">
        <f t="shared" si="9"/>
        <v>2443</v>
      </c>
      <c r="K31" s="39">
        <f t="shared" si="9"/>
        <v>2412</v>
      </c>
      <c r="L31" s="39">
        <f t="shared" si="9"/>
        <v>2499</v>
      </c>
      <c r="M31" s="39">
        <f t="shared" si="9"/>
        <v>2487</v>
      </c>
      <c r="N31" s="39">
        <f t="shared" si="9"/>
        <v>1464.0380741528625</v>
      </c>
      <c r="O31" s="14"/>
    </row>
    <row r="32" spans="1:15" s="8" customFormat="1" ht="15" customHeight="1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14"/>
    </row>
    <row r="33" spans="1:17" s="8" customFormat="1" ht="27" customHeight="1">
      <c r="A33" s="117" t="s">
        <v>119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47" t="s">
        <v>120</v>
      </c>
      <c r="O33" s="14"/>
    </row>
    <row r="34" spans="1:17" s="8" customFormat="1" ht="30" customHeight="1">
      <c r="A34" s="122" t="s">
        <v>37</v>
      </c>
      <c r="B34" s="122"/>
      <c r="C34" s="115" t="s">
        <v>60</v>
      </c>
      <c r="D34" s="115"/>
      <c r="E34" s="115"/>
      <c r="F34" s="115"/>
      <c r="G34" s="115"/>
      <c r="H34" s="115" t="s">
        <v>136</v>
      </c>
      <c r="I34" s="115"/>
      <c r="J34" s="115"/>
      <c r="K34" s="115"/>
      <c r="L34" s="115"/>
      <c r="M34" s="115"/>
      <c r="N34" s="115"/>
      <c r="O34" s="14"/>
    </row>
    <row r="35" spans="1:17" s="9" customFormat="1" ht="30" customHeight="1">
      <c r="A35" s="122"/>
      <c r="B35" s="122"/>
      <c r="C35" s="35" t="s">
        <v>21</v>
      </c>
      <c r="D35" s="35" t="s">
        <v>22</v>
      </c>
      <c r="E35" s="35" t="s">
        <v>23</v>
      </c>
      <c r="F35" s="35" t="s">
        <v>24</v>
      </c>
      <c r="G35" s="35" t="s">
        <v>25</v>
      </c>
      <c r="H35" s="35" t="s">
        <v>26</v>
      </c>
      <c r="I35" s="35" t="s">
        <v>27</v>
      </c>
      <c r="J35" s="35" t="s">
        <v>28</v>
      </c>
      <c r="K35" s="35" t="s">
        <v>29</v>
      </c>
      <c r="L35" s="35" t="s">
        <v>30</v>
      </c>
      <c r="M35" s="35" t="s">
        <v>31</v>
      </c>
      <c r="N35" s="35" t="s">
        <v>32</v>
      </c>
      <c r="O35" s="15"/>
      <c r="P35" s="9" t="s">
        <v>35</v>
      </c>
      <c r="Q35" s="9" t="s">
        <v>36</v>
      </c>
    </row>
    <row r="36" spans="1:17" s="8" customFormat="1" ht="30" customHeight="1">
      <c r="A36" s="123" t="s">
        <v>33</v>
      </c>
      <c r="B36" s="25" t="s">
        <v>109</v>
      </c>
      <c r="C36" s="26">
        <v>435</v>
      </c>
      <c r="D36" s="26">
        <v>472</v>
      </c>
      <c r="E36" s="26">
        <v>559</v>
      </c>
      <c r="F36" s="26">
        <v>178</v>
      </c>
      <c r="G36" s="26">
        <v>385</v>
      </c>
      <c r="H36" s="26">
        <v>482</v>
      </c>
      <c r="I36" s="26">
        <v>376</v>
      </c>
      <c r="J36" s="26">
        <v>295</v>
      </c>
      <c r="K36" s="26">
        <v>168</v>
      </c>
      <c r="L36" s="26">
        <v>177</v>
      </c>
      <c r="M36" s="26">
        <v>185</v>
      </c>
      <c r="N36" s="26">
        <v>542</v>
      </c>
      <c r="O36" s="14" t="e">
        <f>SUM(#REF!)</f>
        <v>#REF!</v>
      </c>
      <c r="P36" s="14" t="e">
        <f>O36+O39+O55-租库预估!O5-租库预估!O6</f>
        <v>#REF!</v>
      </c>
      <c r="Q36" s="14" t="e">
        <f>O40+O38+#REF!</f>
        <v>#REF!</v>
      </c>
    </row>
    <row r="37" spans="1:17" s="8" customFormat="1" ht="30" customHeight="1">
      <c r="A37" s="124"/>
      <c r="B37" s="25" t="s">
        <v>110</v>
      </c>
      <c r="C37" s="26">
        <v>1254</v>
      </c>
      <c r="D37" s="26">
        <v>1144</v>
      </c>
      <c r="E37" s="26">
        <v>1202</v>
      </c>
      <c r="F37" s="26">
        <v>587</v>
      </c>
      <c r="G37" s="26">
        <v>803</v>
      </c>
      <c r="H37" s="26">
        <v>624</v>
      </c>
      <c r="I37" s="26">
        <v>532</v>
      </c>
      <c r="J37" s="26">
        <v>610</v>
      </c>
      <c r="K37" s="26">
        <v>481</v>
      </c>
      <c r="L37" s="26">
        <v>580</v>
      </c>
      <c r="M37" s="26">
        <v>510</v>
      </c>
      <c r="N37" s="26">
        <v>307</v>
      </c>
      <c r="O37" s="14"/>
      <c r="P37" s="14"/>
      <c r="Q37" s="14"/>
    </row>
    <row r="38" spans="1:17" s="9" customFormat="1" ht="30" customHeight="1">
      <c r="A38" s="124"/>
      <c r="B38" s="25" t="s">
        <v>111</v>
      </c>
      <c r="C38" s="26">
        <v>337.108</v>
      </c>
      <c r="D38" s="26">
        <v>297.108</v>
      </c>
      <c r="E38" s="26">
        <v>265.108</v>
      </c>
      <c r="F38" s="26">
        <v>18</v>
      </c>
      <c r="G38" s="26">
        <v>10</v>
      </c>
      <c r="H38" s="26">
        <v>20</v>
      </c>
      <c r="I38" s="26">
        <v>25</v>
      </c>
      <c r="J38" s="26">
        <v>12</v>
      </c>
      <c r="K38" s="26">
        <v>12</v>
      </c>
      <c r="L38" s="26">
        <v>15</v>
      </c>
      <c r="M38" s="26">
        <v>10</v>
      </c>
      <c r="N38" s="26">
        <v>365.108</v>
      </c>
      <c r="O38" s="14" t="e">
        <f>SUM(#REF!)</f>
        <v>#REF!</v>
      </c>
    </row>
    <row r="39" spans="1:17" s="8" customFormat="1" ht="30" customHeight="1">
      <c r="A39" s="124"/>
      <c r="B39" s="27" t="s">
        <v>112</v>
      </c>
      <c r="C39" s="26">
        <v>160</v>
      </c>
      <c r="D39" s="26">
        <v>243</v>
      </c>
      <c r="E39" s="26">
        <v>289</v>
      </c>
      <c r="F39" s="26">
        <v>195</v>
      </c>
      <c r="G39" s="26">
        <v>168</v>
      </c>
      <c r="H39" s="26">
        <v>212</v>
      </c>
      <c r="I39" s="26">
        <v>182</v>
      </c>
      <c r="J39" s="26">
        <v>180</v>
      </c>
      <c r="K39" s="26">
        <v>190</v>
      </c>
      <c r="L39" s="26">
        <v>192</v>
      </c>
      <c r="M39" s="26">
        <v>198</v>
      </c>
      <c r="N39" s="26">
        <v>367</v>
      </c>
      <c r="O39" s="14" t="e">
        <f>SUM(#REF!)</f>
        <v>#REF!</v>
      </c>
    </row>
    <row r="40" spans="1:17" s="8" customFormat="1" ht="24" customHeight="1">
      <c r="A40" s="124"/>
      <c r="B40" s="27" t="s">
        <v>88</v>
      </c>
      <c r="C40" s="28">
        <f>136+51</f>
        <v>187</v>
      </c>
      <c r="D40" s="28">
        <f>136+51</f>
        <v>187</v>
      </c>
      <c r="E40" s="28">
        <f>136+51</f>
        <v>187</v>
      </c>
      <c r="F40" s="28">
        <v>302.50945999999999</v>
      </c>
      <c r="G40" s="28">
        <v>303.50945999999999</v>
      </c>
      <c r="H40" s="28">
        <v>304.50945999999999</v>
      </c>
      <c r="I40" s="28">
        <v>305.50945999999999</v>
      </c>
      <c r="J40" s="28">
        <v>306.50945999999999</v>
      </c>
      <c r="K40" s="28">
        <v>307.50945999999999</v>
      </c>
      <c r="L40" s="28">
        <v>308.50945999999999</v>
      </c>
      <c r="M40" s="28">
        <v>292.83186000000001</v>
      </c>
      <c r="N40" s="28">
        <f>136+51</f>
        <v>187</v>
      </c>
      <c r="O40" s="14" t="e">
        <f>SUM(#REF!)</f>
        <v>#REF!</v>
      </c>
    </row>
    <row r="41" spans="1:17" s="8" customFormat="1" ht="36" customHeight="1">
      <c r="A41" s="125" t="s">
        <v>34</v>
      </c>
      <c r="B41" s="126"/>
      <c r="C41" s="29">
        <f t="shared" ref="C41:N41" si="10">SUM(C36:C40)</f>
        <v>2373.1080000000002</v>
      </c>
      <c r="D41" s="29">
        <f t="shared" si="10"/>
        <v>2343.1080000000002</v>
      </c>
      <c r="E41" s="29">
        <f t="shared" si="10"/>
        <v>2502.1080000000002</v>
      </c>
      <c r="F41" s="29">
        <f t="shared" si="10"/>
        <v>1280.50946</v>
      </c>
      <c r="G41" s="29">
        <f t="shared" si="10"/>
        <v>1669.50946</v>
      </c>
      <c r="H41" s="29">
        <f t="shared" si="10"/>
        <v>1642.50946</v>
      </c>
      <c r="I41" s="29">
        <f t="shared" si="10"/>
        <v>1420.50946</v>
      </c>
      <c r="J41" s="29">
        <f t="shared" si="10"/>
        <v>1403.50946</v>
      </c>
      <c r="K41" s="29">
        <f t="shared" si="10"/>
        <v>1158.50946</v>
      </c>
      <c r="L41" s="29">
        <f t="shared" si="10"/>
        <v>1272.50946</v>
      </c>
      <c r="M41" s="29">
        <f t="shared" si="10"/>
        <v>1195.83186</v>
      </c>
      <c r="N41" s="29">
        <f t="shared" si="10"/>
        <v>1768.1079999999999</v>
      </c>
      <c r="O41" s="14"/>
    </row>
    <row r="42" spans="1:17" s="8" customFormat="1" ht="33.75" customHeight="1">
      <c r="A42" s="118" t="s">
        <v>126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47" t="s">
        <v>120</v>
      </c>
      <c r="O42" s="14"/>
    </row>
    <row r="43" spans="1:17" s="8" customFormat="1" ht="25.5" customHeight="1">
      <c r="A43" s="122" t="s">
        <v>37</v>
      </c>
      <c r="B43" s="122"/>
      <c r="C43" s="115" t="s">
        <v>60</v>
      </c>
      <c r="D43" s="115"/>
      <c r="E43" s="115"/>
      <c r="F43" s="115"/>
      <c r="G43" s="115"/>
      <c r="H43" s="115" t="s">
        <v>136</v>
      </c>
      <c r="I43" s="115"/>
      <c r="J43" s="115"/>
      <c r="K43" s="115"/>
      <c r="L43" s="115"/>
      <c r="M43" s="115"/>
      <c r="N43" s="115"/>
      <c r="O43" s="14"/>
    </row>
    <row r="44" spans="1:17" s="8" customFormat="1" ht="28.5" customHeight="1">
      <c r="A44" s="122"/>
      <c r="B44" s="122"/>
      <c r="C44" s="35" t="s">
        <v>21</v>
      </c>
      <c r="D44" s="35" t="s">
        <v>22</v>
      </c>
      <c r="E44" s="35" t="s">
        <v>23</v>
      </c>
      <c r="F44" s="35" t="s">
        <v>24</v>
      </c>
      <c r="G44" s="35" t="s">
        <v>25</v>
      </c>
      <c r="H44" s="35" t="s">
        <v>26</v>
      </c>
      <c r="I44" s="35" t="s">
        <v>27</v>
      </c>
      <c r="J44" s="35" t="s">
        <v>28</v>
      </c>
      <c r="K44" s="35" t="s">
        <v>29</v>
      </c>
      <c r="L44" s="35" t="s">
        <v>30</v>
      </c>
      <c r="M44" s="35" t="s">
        <v>31</v>
      </c>
      <c r="N44" s="35" t="s">
        <v>32</v>
      </c>
      <c r="O44" s="14"/>
    </row>
    <row r="45" spans="1:17" s="8" customFormat="1" ht="28.5" customHeight="1">
      <c r="A45" s="136" t="s">
        <v>94</v>
      </c>
      <c r="B45" s="137"/>
      <c r="C45" s="28">
        <v>249.07999999999998</v>
      </c>
      <c r="D45" s="28">
        <v>183</v>
      </c>
      <c r="E45" s="28">
        <v>235</v>
      </c>
      <c r="F45" s="28">
        <v>956.96079999999995</v>
      </c>
      <c r="G45" s="28">
        <v>1256.9608000000001</v>
      </c>
      <c r="H45" s="28">
        <v>1220.9608000000001</v>
      </c>
      <c r="I45" s="28">
        <f>1273.9608-100-150</f>
        <v>1023.9608000000001</v>
      </c>
      <c r="J45" s="28">
        <v>1216.9608000000001</v>
      </c>
      <c r="K45" s="28">
        <v>796</v>
      </c>
      <c r="L45" s="28">
        <f>1056-300</f>
        <v>756</v>
      </c>
      <c r="M45" s="28">
        <v>1005</v>
      </c>
      <c r="N45" s="28">
        <v>119.47999999999998</v>
      </c>
      <c r="O45" s="14"/>
    </row>
    <row r="46" spans="1:17" s="8" customFormat="1" ht="28.5" customHeight="1">
      <c r="A46" s="136" t="s">
        <v>96</v>
      </c>
      <c r="B46" s="137"/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14"/>
    </row>
    <row r="47" spans="1:17" s="8" customFormat="1" ht="28.5" customHeight="1">
      <c r="A47" s="136" t="s">
        <v>95</v>
      </c>
      <c r="B47" s="137"/>
      <c r="C47" s="28">
        <v>176.33830000000012</v>
      </c>
      <c r="D47" s="28">
        <v>115.33830000000012</v>
      </c>
      <c r="E47" s="28">
        <f>406.3383-100</f>
        <v>306.3383</v>
      </c>
      <c r="F47" s="28">
        <v>270</v>
      </c>
      <c r="G47" s="28">
        <v>275</v>
      </c>
      <c r="H47" s="28">
        <v>285</v>
      </c>
      <c r="I47" s="28">
        <v>273</v>
      </c>
      <c r="J47" s="28">
        <v>210</v>
      </c>
      <c r="K47" s="28">
        <f>223-20</f>
        <v>203</v>
      </c>
      <c r="L47" s="28">
        <f>280-100</f>
        <v>180</v>
      </c>
      <c r="M47" s="28">
        <v>246</v>
      </c>
      <c r="N47" s="28">
        <v>322.33830000000012</v>
      </c>
      <c r="O47" s="14"/>
    </row>
    <row r="48" spans="1:17" s="8" customFormat="1" ht="28.5" customHeight="1">
      <c r="A48" s="136" t="s">
        <v>97</v>
      </c>
      <c r="B48" s="137"/>
      <c r="C48" s="26">
        <f>3622-350</f>
        <v>3272</v>
      </c>
      <c r="D48" s="26">
        <f>3616</f>
        <v>3616</v>
      </c>
      <c r="E48" s="26">
        <f>3082-100</f>
        <v>2982</v>
      </c>
      <c r="F48" s="26">
        <f>1220+20</f>
        <v>1240</v>
      </c>
      <c r="G48" s="26">
        <v>1080</v>
      </c>
      <c r="H48" s="26">
        <v>1020</v>
      </c>
      <c r="I48" s="26">
        <v>1090</v>
      </c>
      <c r="J48" s="26">
        <v>980</v>
      </c>
      <c r="K48" s="26">
        <v>720</v>
      </c>
      <c r="L48" s="26">
        <v>760</v>
      </c>
      <c r="M48" s="26">
        <f>820-80</f>
        <v>740</v>
      </c>
      <c r="N48" s="26">
        <f>630-50</f>
        <v>580</v>
      </c>
      <c r="O48" s="14"/>
    </row>
    <row r="49" spans="1:15" s="8" customFormat="1" ht="28.5" customHeight="1">
      <c r="A49" s="136" t="s">
        <v>98</v>
      </c>
      <c r="B49" s="137"/>
      <c r="C49" s="28">
        <f>SUM(C45:C48)</f>
        <v>3697.4183000000003</v>
      </c>
      <c r="D49" s="28">
        <f t="shared" ref="D49:E49" si="11">SUM(D45:D48)</f>
        <v>3914.3383000000003</v>
      </c>
      <c r="E49" s="28">
        <f t="shared" si="11"/>
        <v>3523.3382999999999</v>
      </c>
      <c r="F49" s="28">
        <f t="shared" ref="F49:M49" si="12">SUM(F45:F48)</f>
        <v>2466.9607999999998</v>
      </c>
      <c r="G49" s="28">
        <f t="shared" si="12"/>
        <v>2611.9607999999998</v>
      </c>
      <c r="H49" s="28">
        <f t="shared" si="12"/>
        <v>2525.9607999999998</v>
      </c>
      <c r="I49" s="28">
        <f t="shared" si="12"/>
        <v>2386.9607999999998</v>
      </c>
      <c r="J49" s="28">
        <f t="shared" si="12"/>
        <v>2406.9607999999998</v>
      </c>
      <c r="K49" s="28">
        <f t="shared" si="12"/>
        <v>1719</v>
      </c>
      <c r="L49" s="28">
        <f t="shared" si="12"/>
        <v>1696</v>
      </c>
      <c r="M49" s="28">
        <f t="shared" si="12"/>
        <v>1991</v>
      </c>
      <c r="N49" s="28">
        <f>SUM(N45:N48)</f>
        <v>1021.8183000000001</v>
      </c>
      <c r="O49" s="14"/>
    </row>
    <row r="50" spans="1:15" s="8" customFormat="1" ht="28.5" customHeight="1">
      <c r="A50" s="140" t="s">
        <v>105</v>
      </c>
      <c r="B50" s="141"/>
      <c r="C50" s="36">
        <f>C45*3/2.55+C46+C47+C48*3/2.55</f>
        <v>4318.7853588235294</v>
      </c>
      <c r="D50" s="36">
        <f t="shared" ref="D50:N50" si="13">D45*3/2.55+D46+D47+D48*3/2.55</f>
        <v>4584.7500647058823</v>
      </c>
      <c r="E50" s="36">
        <f t="shared" si="13"/>
        <v>4091.0441823529413</v>
      </c>
      <c r="F50" s="36">
        <f t="shared" si="13"/>
        <v>2854.6597647058825</v>
      </c>
      <c r="G50" s="36">
        <f t="shared" si="13"/>
        <v>3024.3656470588239</v>
      </c>
      <c r="H50" s="36">
        <f t="shared" si="13"/>
        <v>2921.4244705882356</v>
      </c>
      <c r="I50" s="36">
        <f t="shared" si="13"/>
        <v>2760.0127058823537</v>
      </c>
      <c r="J50" s="36">
        <f t="shared" si="13"/>
        <v>2794.6597647058825</v>
      </c>
      <c r="K50" s="36">
        <f t="shared" si="13"/>
        <v>1986.5294117647059</v>
      </c>
      <c r="L50" s="36">
        <f t="shared" si="13"/>
        <v>1963.5294117647059</v>
      </c>
      <c r="M50" s="36">
        <f t="shared" si="13"/>
        <v>2298.9411764705883</v>
      </c>
      <c r="N50" s="36">
        <f t="shared" si="13"/>
        <v>1145.2559470588237</v>
      </c>
      <c r="O50" s="14"/>
    </row>
    <row r="51" spans="1:15" s="8" customFormat="1" ht="38.25" customHeight="1">
      <c r="A51" s="118" t="s">
        <v>116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47" t="s">
        <v>120</v>
      </c>
      <c r="O51" s="14"/>
    </row>
    <row r="52" spans="1:15" s="8" customFormat="1" ht="28.5" customHeight="1">
      <c r="A52" s="122" t="s">
        <v>37</v>
      </c>
      <c r="B52" s="122"/>
      <c r="C52" s="115" t="s">
        <v>60</v>
      </c>
      <c r="D52" s="115"/>
      <c r="E52" s="115"/>
      <c r="F52" s="115"/>
      <c r="G52" s="115"/>
      <c r="H52" s="115" t="s">
        <v>136</v>
      </c>
      <c r="I52" s="115"/>
      <c r="J52" s="115"/>
      <c r="K52" s="115"/>
      <c r="L52" s="115"/>
      <c r="M52" s="115"/>
      <c r="N52" s="115"/>
      <c r="O52" s="14"/>
    </row>
    <row r="53" spans="1:15" s="8" customFormat="1" ht="28.5" customHeight="1">
      <c r="A53" s="139"/>
      <c r="B53" s="139"/>
      <c r="C53" s="43" t="s">
        <v>21</v>
      </c>
      <c r="D53" s="43" t="s">
        <v>22</v>
      </c>
      <c r="E53" s="43" t="s">
        <v>23</v>
      </c>
      <c r="F53" s="43" t="s">
        <v>24</v>
      </c>
      <c r="G53" s="43" t="s">
        <v>25</v>
      </c>
      <c r="H53" s="43" t="s">
        <v>26</v>
      </c>
      <c r="I53" s="43" t="s">
        <v>27</v>
      </c>
      <c r="J53" s="43" t="s">
        <v>28</v>
      </c>
      <c r="K53" s="43" t="s">
        <v>29</v>
      </c>
      <c r="L53" s="43" t="s">
        <v>30</v>
      </c>
      <c r="M53" s="43" t="s">
        <v>31</v>
      </c>
      <c r="N53" s="43" t="s">
        <v>32</v>
      </c>
      <c r="O53" s="14"/>
    </row>
    <row r="54" spans="1:15" s="8" customFormat="1" ht="35.25" customHeight="1">
      <c r="A54" s="138" t="s">
        <v>115</v>
      </c>
      <c r="B54" s="138"/>
      <c r="C54" s="42">
        <v>1192</v>
      </c>
      <c r="D54" s="42">
        <v>934</v>
      </c>
      <c r="E54" s="42">
        <v>985</v>
      </c>
      <c r="F54" s="42">
        <v>459</v>
      </c>
      <c r="G54" s="42">
        <v>459</v>
      </c>
      <c r="H54" s="42">
        <v>479</v>
      </c>
      <c r="I54" s="42">
        <v>435</v>
      </c>
      <c r="J54" s="42">
        <v>459</v>
      </c>
      <c r="K54" s="42">
        <v>432</v>
      </c>
      <c r="L54" s="42">
        <v>387</v>
      </c>
      <c r="M54" s="42">
        <v>350</v>
      </c>
      <c r="N54" s="42">
        <v>238</v>
      </c>
      <c r="O54" s="14"/>
    </row>
    <row r="55" spans="1:15" s="9" customFormat="1" ht="146.25" customHeight="1">
      <c r="A55" s="129" t="s">
        <v>104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4" t="e">
        <f>SUM(#REF!)</f>
        <v>#REF!</v>
      </c>
    </row>
    <row r="56" spans="1:15" s="9" customFormat="1" ht="21.75" customHeight="1">
      <c r="A56" s="40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15"/>
    </row>
    <row r="57" spans="1:15" s="9" customFormat="1" ht="21.75" customHeight="1">
      <c r="A57" s="4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15"/>
    </row>
    <row r="58" spans="1:15" s="10" customFormat="1" ht="20.25">
      <c r="A58" s="40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16"/>
    </row>
  </sheetData>
  <mergeCells count="65">
    <mergeCell ref="M3:M4"/>
    <mergeCell ref="H27:N27"/>
    <mergeCell ref="A31:B31"/>
    <mergeCell ref="N3:N4"/>
    <mergeCell ref="A2:B4"/>
    <mergeCell ref="C2:G2"/>
    <mergeCell ref="H2:N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29:B29"/>
    <mergeCell ref="A30:B30"/>
    <mergeCell ref="A27:B28"/>
    <mergeCell ref="A34:B35"/>
    <mergeCell ref="C34:G34"/>
    <mergeCell ref="C27:G27"/>
    <mergeCell ref="A23:B23"/>
    <mergeCell ref="A24:B24"/>
    <mergeCell ref="A47:B47"/>
    <mergeCell ref="A54:B54"/>
    <mergeCell ref="A52:B53"/>
    <mergeCell ref="C52:G52"/>
    <mergeCell ref="H52:N52"/>
    <mergeCell ref="A50:B50"/>
    <mergeCell ref="A48:B48"/>
    <mergeCell ref="A49:B49"/>
    <mergeCell ref="A55:N55"/>
    <mergeCell ref="A5:B5"/>
    <mergeCell ref="A8:B8"/>
    <mergeCell ref="A10:B10"/>
    <mergeCell ref="A6:B6"/>
    <mergeCell ref="A7:B7"/>
    <mergeCell ref="A9:B9"/>
    <mergeCell ref="A17:B17"/>
    <mergeCell ref="A21:B21"/>
    <mergeCell ref="A22:B22"/>
    <mergeCell ref="A18:B18"/>
    <mergeCell ref="A19:B19"/>
    <mergeCell ref="C13:G13"/>
    <mergeCell ref="H13:N13"/>
    <mergeCell ref="A45:B45"/>
    <mergeCell ref="A46:B46"/>
    <mergeCell ref="A1:M1"/>
    <mergeCell ref="A12:M12"/>
    <mergeCell ref="A26:M26"/>
    <mergeCell ref="A33:M33"/>
    <mergeCell ref="A51:M51"/>
    <mergeCell ref="A42:M42"/>
    <mergeCell ref="A13:B14"/>
    <mergeCell ref="A20:B20"/>
    <mergeCell ref="H34:N34"/>
    <mergeCell ref="A43:B44"/>
    <mergeCell ref="C43:G43"/>
    <mergeCell ref="H43:N43"/>
    <mergeCell ref="A36:A40"/>
    <mergeCell ref="A41:B41"/>
    <mergeCell ref="A15:B15"/>
    <mergeCell ref="A16:B16"/>
  </mergeCells>
  <phoneticPr fontId="90" type="noConversion"/>
  <printOptions horizontalCentered="1"/>
  <pageMargins left="0.70866141732283505" right="0.70866141732283505" top="0.74803149606299202" bottom="0.74803149606299202" header="0.31496062992126" footer="0.31496062992126"/>
  <pageSetup paperSize="9" scale="5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6"/>
  <sheetViews>
    <sheetView showGridLines="0" zoomScaleNormal="100" workbookViewId="0">
      <selection activeCell="G12" sqref="G12"/>
    </sheetView>
  </sheetViews>
  <sheetFormatPr defaultColWidth="9" defaultRowHeight="13.5"/>
  <cols>
    <col min="1" max="1" width="5.125" style="2" customWidth="1"/>
    <col min="2" max="2" width="16" style="2" customWidth="1"/>
    <col min="3" max="3" width="8.5" style="2" customWidth="1"/>
    <col min="4" max="4" width="9.5" style="2" customWidth="1"/>
    <col min="5" max="5" width="9.75" style="2" customWidth="1"/>
    <col min="6" max="7" width="10" style="2" customWidth="1"/>
    <col min="8" max="8" width="9.5" style="2" customWidth="1"/>
    <col min="9" max="9" width="8.5" style="2" customWidth="1"/>
    <col min="10" max="10" width="9.375" style="2" customWidth="1"/>
    <col min="11" max="15" width="9.5" style="2" customWidth="1"/>
    <col min="16" max="16" width="10.5" style="2" customWidth="1"/>
    <col min="17" max="17" width="9.5" style="2" customWidth="1"/>
    <col min="18" max="16384" width="9" style="2"/>
  </cols>
  <sheetData>
    <row r="1" spans="1:16" ht="29.25" customHeight="1">
      <c r="A1" s="146" t="s">
        <v>134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5.75" customHeight="1">
      <c r="A2" s="65"/>
      <c r="B2" s="66"/>
      <c r="C2" s="66"/>
      <c r="D2" s="66"/>
      <c r="E2" s="66"/>
      <c r="F2" s="66"/>
      <c r="G2" s="66"/>
      <c r="H2" s="67"/>
      <c r="I2" s="68"/>
      <c r="J2" s="68"/>
      <c r="K2" s="68"/>
      <c r="L2" s="68"/>
      <c r="M2" s="68"/>
      <c r="N2" s="68"/>
      <c r="O2" s="68"/>
      <c r="P2" s="65" t="s">
        <v>128</v>
      </c>
    </row>
    <row r="3" spans="1:16" ht="20.100000000000001" customHeight="1">
      <c r="A3" s="147" t="s">
        <v>39</v>
      </c>
      <c r="B3" s="147" t="s">
        <v>40</v>
      </c>
      <c r="C3" s="147"/>
      <c r="D3" s="147" t="s">
        <v>130</v>
      </c>
      <c r="E3" s="147"/>
      <c r="F3" s="147"/>
      <c r="G3" s="147"/>
      <c r="H3" s="147"/>
      <c r="I3" s="148" t="s">
        <v>82</v>
      </c>
      <c r="J3" s="149"/>
      <c r="K3" s="149"/>
      <c r="L3" s="149"/>
      <c r="M3" s="149"/>
      <c r="N3" s="149"/>
      <c r="O3" s="150"/>
      <c r="P3" s="147" t="s">
        <v>41</v>
      </c>
    </row>
    <row r="4" spans="1:16" ht="20.100000000000001" customHeight="1">
      <c r="A4" s="147"/>
      <c r="B4" s="147"/>
      <c r="C4" s="147"/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69" t="s">
        <v>31</v>
      </c>
      <c r="O4" s="69" t="s">
        <v>32</v>
      </c>
      <c r="P4" s="147"/>
    </row>
    <row r="5" spans="1:16" ht="20.100000000000001" customHeight="1">
      <c r="A5" s="70">
        <v>1</v>
      </c>
      <c r="B5" s="70" t="s">
        <v>42</v>
      </c>
      <c r="C5" s="70" t="s">
        <v>43</v>
      </c>
      <c r="D5" s="71">
        <v>7163.3144200000006</v>
      </c>
      <c r="E5" s="71">
        <v>6396.1127400000005</v>
      </c>
      <c r="F5" s="71">
        <v>6499.2905599999995</v>
      </c>
      <c r="G5" s="71">
        <v>5695.5371800000012</v>
      </c>
      <c r="H5" s="71">
        <v>5370.1783600000008</v>
      </c>
      <c r="I5" s="71">
        <v>5882.0522600000004</v>
      </c>
      <c r="J5" s="71">
        <v>3920.3271599999998</v>
      </c>
      <c r="K5" s="71">
        <v>4762.3356400000002</v>
      </c>
      <c r="L5" s="71">
        <v>5538.1171800000002</v>
      </c>
      <c r="M5" s="71">
        <v>3476.3336199999994</v>
      </c>
      <c r="N5" s="71">
        <v>3841.3840199999995</v>
      </c>
      <c r="O5" s="71">
        <v>5775.8877200000006</v>
      </c>
      <c r="P5" s="71">
        <f>SUM(D5:O5)</f>
        <v>64320.870859999995</v>
      </c>
    </row>
    <row r="6" spans="1:16" ht="20.100000000000001" customHeight="1">
      <c r="A6" s="70">
        <v>2</v>
      </c>
      <c r="B6" s="70" t="s">
        <v>61</v>
      </c>
      <c r="C6" s="70" t="s">
        <v>43</v>
      </c>
      <c r="D6" s="71">
        <v>5609.887999999999</v>
      </c>
      <c r="E6" s="71">
        <v>8013.7970000000005</v>
      </c>
      <c r="F6" s="71">
        <v>5669.6134999999995</v>
      </c>
      <c r="G6" s="71">
        <v>5625.7389999999996</v>
      </c>
      <c r="H6" s="71">
        <v>5024.3514999999989</v>
      </c>
      <c r="I6" s="71">
        <v>5220.5779999999995</v>
      </c>
      <c r="J6" s="71">
        <v>5675.201</v>
      </c>
      <c r="K6" s="71">
        <v>5784.0849999999991</v>
      </c>
      <c r="L6" s="71">
        <v>6957.5615000000007</v>
      </c>
      <c r="M6" s="71">
        <v>4338.1905000000006</v>
      </c>
      <c r="N6" s="71">
        <v>4231.0749999999998</v>
      </c>
      <c r="O6" s="71">
        <v>4730.1675000000005</v>
      </c>
      <c r="P6" s="71">
        <f t="shared" ref="P6:P22" si="0">SUM(D6:O6)</f>
        <v>66880.247499999998</v>
      </c>
    </row>
    <row r="7" spans="1:16" ht="20.100000000000001" customHeight="1">
      <c r="A7" s="70">
        <v>3</v>
      </c>
      <c r="B7" s="70" t="s">
        <v>62</v>
      </c>
      <c r="C7" s="70" t="s">
        <v>43</v>
      </c>
      <c r="D7" s="71">
        <v>7651.1085000000012</v>
      </c>
      <c r="E7" s="71">
        <v>7295.8725000000004</v>
      </c>
      <c r="F7" s="71">
        <v>6737.5349999999999</v>
      </c>
      <c r="G7" s="71">
        <v>6728.8000000000011</v>
      </c>
      <c r="H7" s="71">
        <v>6185.8640000000014</v>
      </c>
      <c r="I7" s="71">
        <v>5844.8270000000011</v>
      </c>
      <c r="J7" s="71">
        <v>3835.1120000000001</v>
      </c>
      <c r="K7" s="71">
        <v>5517.2404999999999</v>
      </c>
      <c r="L7" s="71">
        <v>4962.0840000000007</v>
      </c>
      <c r="M7" s="71">
        <v>3007.4139999999998</v>
      </c>
      <c r="N7" s="71">
        <v>4049.665</v>
      </c>
      <c r="O7" s="71">
        <v>5722.5575000000008</v>
      </c>
      <c r="P7" s="71">
        <f t="shared" si="0"/>
        <v>67538.080000000016</v>
      </c>
    </row>
    <row r="8" spans="1:16" ht="20.100000000000001" customHeight="1">
      <c r="A8" s="70">
        <v>4</v>
      </c>
      <c r="B8" s="20" t="s">
        <v>44</v>
      </c>
      <c r="C8" s="70" t="s">
        <v>43</v>
      </c>
      <c r="D8" s="71">
        <v>8.1524999999999999</v>
      </c>
      <c r="E8" s="71">
        <v>6.6899999999999995</v>
      </c>
      <c r="F8" s="71">
        <v>4.8150000000000004</v>
      </c>
      <c r="G8" s="71">
        <v>6.5550000000000006</v>
      </c>
      <c r="H8" s="71">
        <v>5.2600000000000007</v>
      </c>
      <c r="I8" s="71">
        <v>4.59</v>
      </c>
      <c r="J8" s="71">
        <v>5.0350000000000001</v>
      </c>
      <c r="K8" s="71">
        <v>10.907500000000002</v>
      </c>
      <c r="L8" s="71">
        <v>6.3725000000000014</v>
      </c>
      <c r="M8" s="71">
        <v>3.81</v>
      </c>
      <c r="N8" s="71">
        <v>6.7025000000000006</v>
      </c>
      <c r="O8" s="71">
        <v>4.17</v>
      </c>
      <c r="P8" s="71">
        <f t="shared" si="0"/>
        <v>73.06</v>
      </c>
    </row>
    <row r="9" spans="1:16" ht="20.100000000000001" customHeight="1">
      <c r="A9" s="70">
        <v>5</v>
      </c>
      <c r="B9" s="20" t="s">
        <v>63</v>
      </c>
      <c r="C9" s="70" t="s">
        <v>43</v>
      </c>
      <c r="D9" s="71">
        <v>353.9</v>
      </c>
      <c r="E9" s="71">
        <v>424.13350000000003</v>
      </c>
      <c r="F9" s="71">
        <v>238.19500000000002</v>
      </c>
      <c r="G9" s="71">
        <v>386.99</v>
      </c>
      <c r="H9" s="71">
        <v>393.52849999999995</v>
      </c>
      <c r="I9" s="71">
        <v>330.39500000000004</v>
      </c>
      <c r="J9" s="71">
        <v>316.75999999999993</v>
      </c>
      <c r="K9" s="71">
        <v>316.72750000000002</v>
      </c>
      <c r="L9" s="71">
        <v>486.4</v>
      </c>
      <c r="M9" s="71">
        <v>445.065</v>
      </c>
      <c r="N9" s="71">
        <v>421.81500000000011</v>
      </c>
      <c r="O9" s="71">
        <v>412.29500000000007</v>
      </c>
      <c r="P9" s="71">
        <f t="shared" si="0"/>
        <v>4526.2044999999998</v>
      </c>
    </row>
    <row r="10" spans="1:16" ht="20.100000000000001" customHeight="1">
      <c r="A10" s="70">
        <v>6</v>
      </c>
      <c r="B10" s="70" t="s">
        <v>45</v>
      </c>
      <c r="C10" s="70" t="s">
        <v>43</v>
      </c>
      <c r="D10" s="71">
        <v>928.09500000000003</v>
      </c>
      <c r="E10" s="71">
        <v>801.125</v>
      </c>
      <c r="F10" s="71">
        <v>895.03499999999997</v>
      </c>
      <c r="G10" s="71">
        <v>840.55499999999995</v>
      </c>
      <c r="H10" s="71">
        <v>813.62</v>
      </c>
      <c r="I10" s="71">
        <v>616.596</v>
      </c>
      <c r="J10" s="71">
        <v>765.60500000000002</v>
      </c>
      <c r="K10" s="71">
        <v>877.62750000000005</v>
      </c>
      <c r="L10" s="71">
        <v>770.70500000000004</v>
      </c>
      <c r="M10" s="71">
        <v>720.21500000000003</v>
      </c>
      <c r="N10" s="71">
        <v>1170.1099999999999</v>
      </c>
      <c r="O10" s="71">
        <v>834.58500000000004</v>
      </c>
      <c r="P10" s="71">
        <f t="shared" si="0"/>
        <v>10033.873500000002</v>
      </c>
    </row>
    <row r="11" spans="1:16" ht="20.100000000000001" customHeight="1">
      <c r="A11" s="70">
        <v>7</v>
      </c>
      <c r="B11" s="70" t="s">
        <v>46</v>
      </c>
      <c r="C11" s="70" t="s">
        <v>43</v>
      </c>
      <c r="D11" s="71">
        <v>159.80000000000001</v>
      </c>
      <c r="E11" s="71">
        <v>85</v>
      </c>
      <c r="F11" s="71">
        <v>21.35</v>
      </c>
      <c r="G11" s="71">
        <v>111.5</v>
      </c>
      <c r="H11" s="71">
        <v>112.575</v>
      </c>
      <c r="I11" s="71">
        <v>18.98</v>
      </c>
      <c r="J11" s="71">
        <v>4</v>
      </c>
      <c r="K11" s="71">
        <v>52</v>
      </c>
      <c r="L11" s="71">
        <v>47.75</v>
      </c>
      <c r="M11" s="71">
        <v>54.95</v>
      </c>
      <c r="N11" s="71">
        <v>224.84</v>
      </c>
      <c r="O11" s="71">
        <v>72</v>
      </c>
      <c r="P11" s="71">
        <f t="shared" si="0"/>
        <v>964.74500000000012</v>
      </c>
    </row>
    <row r="12" spans="1:16" ht="20.100000000000001" customHeight="1">
      <c r="A12" s="70">
        <v>8</v>
      </c>
      <c r="B12" s="70" t="s">
        <v>129</v>
      </c>
      <c r="C12" s="70" t="s">
        <v>43</v>
      </c>
      <c r="D12" s="71">
        <v>19</v>
      </c>
      <c r="E12" s="71">
        <v>11.8</v>
      </c>
      <c r="F12" s="71">
        <v>36.15</v>
      </c>
      <c r="G12" s="71">
        <v>42.024999999999999</v>
      </c>
      <c r="H12" s="71">
        <v>81.650000000000006</v>
      </c>
      <c r="I12" s="71">
        <v>85.45</v>
      </c>
      <c r="J12" s="71">
        <v>36.9</v>
      </c>
      <c r="K12" s="71">
        <v>72.025000000000006</v>
      </c>
      <c r="L12" s="71">
        <v>77.625</v>
      </c>
      <c r="M12" s="71">
        <v>129.15</v>
      </c>
      <c r="N12" s="71">
        <v>59.625</v>
      </c>
      <c r="O12" s="71">
        <v>40</v>
      </c>
      <c r="P12" s="71">
        <f t="shared" si="0"/>
        <v>691.4</v>
      </c>
    </row>
    <row r="13" spans="1:16" ht="20.100000000000001" customHeight="1">
      <c r="A13" s="70">
        <v>9</v>
      </c>
      <c r="B13" s="72" t="s">
        <v>83</v>
      </c>
      <c r="C13" s="72" t="s">
        <v>84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1">
        <f t="shared" si="0"/>
        <v>0</v>
      </c>
    </row>
    <row r="14" spans="1:16" ht="20.100000000000001" customHeight="1">
      <c r="A14" s="70">
        <v>11</v>
      </c>
      <c r="B14" s="70" t="s">
        <v>47</v>
      </c>
      <c r="C14" s="70" t="s">
        <v>43</v>
      </c>
      <c r="D14" s="71">
        <v>126.955</v>
      </c>
      <c r="E14" s="71">
        <v>95.474999999999994</v>
      </c>
      <c r="F14" s="71">
        <v>126.245</v>
      </c>
      <c r="G14" s="71">
        <v>173.52500000000001</v>
      </c>
      <c r="H14" s="71">
        <v>364.05</v>
      </c>
      <c r="I14" s="71">
        <v>290.10000000000002</v>
      </c>
      <c r="J14" s="71">
        <v>190.43</v>
      </c>
      <c r="K14" s="71">
        <v>312.32499999999999</v>
      </c>
      <c r="L14" s="71">
        <v>278.32</v>
      </c>
      <c r="M14" s="71">
        <v>259.88499999999999</v>
      </c>
      <c r="N14" s="71">
        <v>245.05</v>
      </c>
      <c r="O14" s="71">
        <v>112.02500000000001</v>
      </c>
      <c r="P14" s="71">
        <f t="shared" si="0"/>
        <v>2574.3850000000002</v>
      </c>
    </row>
    <row r="15" spans="1:16" ht="20.100000000000001" customHeight="1">
      <c r="A15" s="70">
        <v>12</v>
      </c>
      <c r="B15" s="70" t="s">
        <v>133</v>
      </c>
      <c r="C15" s="70" t="s">
        <v>43</v>
      </c>
      <c r="D15" s="71"/>
      <c r="E15" s="71"/>
      <c r="F15" s="71">
        <v>268.73</v>
      </c>
      <c r="G15" s="71">
        <v>122.425</v>
      </c>
      <c r="H15" s="71"/>
      <c r="I15" s="71"/>
      <c r="J15" s="71"/>
      <c r="K15" s="71">
        <v>111.075</v>
      </c>
      <c r="L15" s="71">
        <v>245.035</v>
      </c>
      <c r="M15" s="71">
        <v>208.61</v>
      </c>
      <c r="N15" s="71"/>
      <c r="O15" s="71"/>
      <c r="P15" s="71">
        <f t="shared" ref="P15" si="1">SUM(D15:O15)</f>
        <v>955.875</v>
      </c>
    </row>
    <row r="16" spans="1:16" ht="20.100000000000001" customHeight="1">
      <c r="A16" s="70">
        <v>12</v>
      </c>
      <c r="B16" s="70" t="s">
        <v>48</v>
      </c>
      <c r="C16" s="70" t="s">
        <v>43</v>
      </c>
      <c r="D16" s="71">
        <v>33.909999999999997</v>
      </c>
      <c r="E16" s="71">
        <v>37.024999999999999</v>
      </c>
      <c r="F16" s="71">
        <v>18.024999999999999</v>
      </c>
      <c r="G16" s="71">
        <v>25.125</v>
      </c>
      <c r="H16" s="71">
        <v>32.585000000000001</v>
      </c>
      <c r="I16" s="71">
        <v>21.69</v>
      </c>
      <c r="J16" s="71">
        <v>20.39</v>
      </c>
      <c r="K16" s="71">
        <v>29.635000000000002</v>
      </c>
      <c r="L16" s="71">
        <v>38.634999999999998</v>
      </c>
      <c r="M16" s="71">
        <v>27.925000000000001</v>
      </c>
      <c r="N16" s="71">
        <v>24.41</v>
      </c>
      <c r="O16" s="71">
        <v>25.125</v>
      </c>
      <c r="P16" s="71">
        <f t="shared" si="0"/>
        <v>334.48</v>
      </c>
    </row>
    <row r="17" spans="1:16" ht="20.100000000000001" customHeight="1">
      <c r="A17" s="70">
        <v>13</v>
      </c>
      <c r="B17" s="70" t="s">
        <v>139</v>
      </c>
      <c r="C17" s="70" t="s">
        <v>140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1">
        <f t="shared" ref="P17" si="2">SUM(D17:O17)</f>
        <v>0</v>
      </c>
    </row>
    <row r="18" spans="1:16" ht="20.100000000000001" customHeight="1">
      <c r="A18" s="70">
        <v>13</v>
      </c>
      <c r="B18" s="70" t="s">
        <v>49</v>
      </c>
      <c r="C18" s="70" t="s">
        <v>50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1">
        <f t="shared" si="0"/>
        <v>0</v>
      </c>
    </row>
    <row r="19" spans="1:16" ht="20.100000000000001" customHeight="1">
      <c r="A19" s="70">
        <v>14</v>
      </c>
      <c r="B19" s="70" t="s">
        <v>51</v>
      </c>
      <c r="C19" s="70" t="s">
        <v>43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1">
        <f>SUM(D19:O19)</f>
        <v>0</v>
      </c>
    </row>
    <row r="20" spans="1:16" ht="20.100000000000001" customHeight="1">
      <c r="A20" s="70">
        <v>15</v>
      </c>
      <c r="B20" s="70" t="s">
        <v>52</v>
      </c>
      <c r="C20" s="70" t="s">
        <v>43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1">
        <f t="shared" si="0"/>
        <v>0</v>
      </c>
    </row>
    <row r="21" spans="1:16" ht="20.100000000000001" customHeight="1">
      <c r="A21" s="70">
        <v>16</v>
      </c>
      <c r="B21" s="72" t="s">
        <v>142</v>
      </c>
      <c r="C21" s="72" t="s">
        <v>147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71">
        <f t="shared" si="0"/>
        <v>0</v>
      </c>
    </row>
    <row r="22" spans="1:16" ht="20.100000000000001" customHeight="1">
      <c r="A22" s="70">
        <v>17</v>
      </c>
      <c r="B22" s="72" t="s">
        <v>144</v>
      </c>
      <c r="C22" s="72" t="s">
        <v>147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71">
        <f t="shared" si="0"/>
        <v>0</v>
      </c>
    </row>
    <row r="23" spans="1:16">
      <c r="P23" s="6"/>
    </row>
    <row r="24" spans="1:16">
      <c r="B24" s="3" t="s">
        <v>19</v>
      </c>
      <c r="C24" s="4"/>
      <c r="D24" s="5"/>
      <c r="E24" s="5"/>
      <c r="F24" s="5"/>
      <c r="H24" s="100" t="s">
        <v>173</v>
      </c>
      <c r="J24" s="5"/>
      <c r="N24" s="5" t="s">
        <v>53</v>
      </c>
    </row>
    <row r="26" spans="1:16" ht="41.25" customHeight="1"/>
  </sheetData>
  <mergeCells count="6">
    <mergeCell ref="A1:P1"/>
    <mergeCell ref="D3:H3"/>
    <mergeCell ref="A3:A4"/>
    <mergeCell ref="P3:P4"/>
    <mergeCell ref="B3:C4"/>
    <mergeCell ref="I3:O3"/>
  </mergeCells>
  <phoneticPr fontId="90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E2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ColWidth="9" defaultRowHeight="14.25"/>
  <cols>
    <col min="1" max="1" width="9" style="1"/>
    <col min="2" max="2" width="19.125" style="1" customWidth="1"/>
    <col min="3" max="3" width="21.875" style="1" customWidth="1"/>
    <col min="4" max="4" width="7.5" style="1" customWidth="1"/>
    <col min="5" max="5" width="60.25" style="1" customWidth="1"/>
    <col min="6" max="16384" width="9" style="1"/>
  </cols>
  <sheetData>
    <row r="1" spans="1:5" ht="22.5" customHeight="1">
      <c r="A1" s="152" t="s">
        <v>135</v>
      </c>
      <c r="B1" s="152"/>
      <c r="C1" s="152"/>
      <c r="D1" s="152"/>
      <c r="E1" s="152"/>
    </row>
    <row r="2" spans="1:5" ht="29.25" customHeight="1">
      <c r="A2" s="75" t="s">
        <v>39</v>
      </c>
      <c r="B2" s="75" t="s">
        <v>1</v>
      </c>
      <c r="C2" s="75" t="s">
        <v>54</v>
      </c>
      <c r="D2" s="75" t="s">
        <v>55</v>
      </c>
      <c r="E2" s="75" t="s">
        <v>66</v>
      </c>
    </row>
    <row r="3" spans="1:5" ht="20.100000000000001" customHeight="1">
      <c r="A3" s="151">
        <v>1</v>
      </c>
      <c r="B3" s="20" t="s">
        <v>56</v>
      </c>
      <c r="C3" s="77">
        <f>租库预估!O10</f>
        <v>150500</v>
      </c>
      <c r="D3" s="18" t="s">
        <v>57</v>
      </c>
      <c r="E3" s="78" t="s">
        <v>76</v>
      </c>
    </row>
    <row r="4" spans="1:5" ht="20.100000000000001" hidden="1" customHeight="1">
      <c r="A4" s="151"/>
      <c r="B4" s="20" t="s">
        <v>58</v>
      </c>
      <c r="C4" s="77">
        <f>租库预估!O11</f>
        <v>95772.727272727265</v>
      </c>
      <c r="D4" s="18" t="s">
        <v>57</v>
      </c>
      <c r="E4" s="78"/>
    </row>
    <row r="5" spans="1:5" ht="20.100000000000001" customHeight="1">
      <c r="A5" s="20">
        <v>2</v>
      </c>
      <c r="B5" s="20" t="str">
        <f>其它作业量!B5</f>
        <v>短驳</v>
      </c>
      <c r="C5" s="79">
        <f>其它作业量!P5</f>
        <v>64320.870859999995</v>
      </c>
      <c r="D5" s="19" t="s">
        <v>59</v>
      </c>
      <c r="E5" s="78" t="s">
        <v>67</v>
      </c>
    </row>
    <row r="6" spans="1:5" ht="20.100000000000001" customHeight="1">
      <c r="A6" s="20">
        <v>3</v>
      </c>
      <c r="B6" s="20" t="str">
        <f>其它作业量!B6</f>
        <v>装/卸货</v>
      </c>
      <c r="C6" s="79">
        <f>其它作业量!P6</f>
        <v>66880.247499999998</v>
      </c>
      <c r="D6" s="19" t="s">
        <v>59</v>
      </c>
      <c r="E6" s="78" t="s">
        <v>73</v>
      </c>
    </row>
    <row r="7" spans="1:5" ht="20.100000000000001" customHeight="1">
      <c r="A7" s="82">
        <v>4</v>
      </c>
      <c r="B7" s="20" t="str">
        <f>其它作业量!B7</f>
        <v>托盘进/出货</v>
      </c>
      <c r="C7" s="79">
        <f>其它作业量!P7</f>
        <v>67538.080000000016</v>
      </c>
      <c r="D7" s="19" t="s">
        <v>59</v>
      </c>
      <c r="E7" s="78" t="s">
        <v>72</v>
      </c>
    </row>
    <row r="8" spans="1:5" ht="20.100000000000001" customHeight="1">
      <c r="A8" s="82">
        <v>5</v>
      </c>
      <c r="B8" s="20" t="str">
        <f>其它作业量!B8</f>
        <v>装纸箱出货</v>
      </c>
      <c r="C8" s="79">
        <f>其它作业量!P8</f>
        <v>73.06</v>
      </c>
      <c r="D8" s="19" t="s">
        <v>59</v>
      </c>
      <c r="E8" s="78" t="s">
        <v>70</v>
      </c>
    </row>
    <row r="9" spans="1:5" ht="20.100000000000001" customHeight="1">
      <c r="A9" s="82">
        <v>6</v>
      </c>
      <c r="B9" s="20" t="str">
        <f>其它作业量!B9</f>
        <v>缠膜打托出货</v>
      </c>
      <c r="C9" s="79">
        <f>其它作业量!P9</f>
        <v>4526.2044999999998</v>
      </c>
      <c r="D9" s="19" t="s">
        <v>59</v>
      </c>
      <c r="E9" s="78" t="s">
        <v>71</v>
      </c>
    </row>
    <row r="10" spans="1:5" ht="20.100000000000001" customHeight="1">
      <c r="A10" s="82">
        <v>7</v>
      </c>
      <c r="B10" s="20" t="str">
        <f>其它作业量!B10</f>
        <v>倒货</v>
      </c>
      <c r="C10" s="79">
        <f>其它作业量!P10</f>
        <v>10033.873500000002</v>
      </c>
      <c r="D10" s="19" t="s">
        <v>59</v>
      </c>
      <c r="E10" s="78" t="s">
        <v>68</v>
      </c>
    </row>
    <row r="11" spans="1:5" ht="20.100000000000001" customHeight="1">
      <c r="A11" s="82">
        <v>8</v>
      </c>
      <c r="B11" s="20" t="str">
        <f>其它作业量!B11</f>
        <v>挑货</v>
      </c>
      <c r="C11" s="79">
        <f>其它作业量!P11</f>
        <v>964.74500000000012</v>
      </c>
      <c r="D11" s="19" t="s">
        <v>59</v>
      </c>
      <c r="E11" s="78" t="s">
        <v>80</v>
      </c>
    </row>
    <row r="12" spans="1:5" ht="20.100000000000001" customHeight="1">
      <c r="A12" s="82">
        <v>9</v>
      </c>
      <c r="B12" s="20" t="str">
        <f>其它作业量!B12</f>
        <v>吹扫（小包25kg）</v>
      </c>
      <c r="C12" s="79">
        <f>其它作业量!P12</f>
        <v>691.4</v>
      </c>
      <c r="D12" s="19" t="s">
        <v>59</v>
      </c>
      <c r="E12" s="78" t="s">
        <v>85</v>
      </c>
    </row>
    <row r="13" spans="1:5" ht="20.100000000000001" customHeight="1">
      <c r="A13" s="82">
        <v>10</v>
      </c>
      <c r="B13" s="20" t="str">
        <f>其它作业量!B13</f>
        <v>吹扫（大吨包）</v>
      </c>
      <c r="C13" s="79">
        <f>其它作业量!P13</f>
        <v>0</v>
      </c>
      <c r="D13" s="19" t="s">
        <v>59</v>
      </c>
      <c r="E13" s="78" t="s">
        <v>86</v>
      </c>
    </row>
    <row r="14" spans="1:5" ht="20.100000000000001" customHeight="1">
      <c r="A14" s="82">
        <v>11</v>
      </c>
      <c r="B14" s="20" t="str">
        <f>其它作业量!B14</f>
        <v>贴标盖章</v>
      </c>
      <c r="C14" s="79">
        <f>其它作业量!P14</f>
        <v>2574.3850000000002</v>
      </c>
      <c r="D14" s="19" t="s">
        <v>69</v>
      </c>
      <c r="E14" s="78" t="s">
        <v>132</v>
      </c>
    </row>
    <row r="15" spans="1:5" ht="20.100000000000001" customHeight="1">
      <c r="A15" s="82">
        <v>12</v>
      </c>
      <c r="B15" s="76" t="str">
        <f>其它作业量!B15</f>
        <v>撕标</v>
      </c>
      <c r="C15" s="79">
        <f>其它作业量!P15</f>
        <v>955.875</v>
      </c>
      <c r="D15" s="19" t="s">
        <v>59</v>
      </c>
      <c r="E15" s="78" t="s">
        <v>131</v>
      </c>
    </row>
    <row r="16" spans="1:5" ht="20.100000000000001" customHeight="1">
      <c r="A16" s="82">
        <v>13</v>
      </c>
      <c r="B16" s="20" t="str">
        <f>其它作业量!B16</f>
        <v>套袋出货</v>
      </c>
      <c r="C16" s="79">
        <f>其它作业量!P16</f>
        <v>334.48</v>
      </c>
      <c r="D16" s="19" t="s">
        <v>59</v>
      </c>
      <c r="E16" s="78" t="s">
        <v>79</v>
      </c>
    </row>
    <row r="17" spans="1:5" ht="20.100000000000001" customHeight="1">
      <c r="A17" s="82">
        <v>14</v>
      </c>
      <c r="B17" s="82" t="str">
        <f>其它作业量!B17</f>
        <v>漏粉贴标防护费</v>
      </c>
      <c r="C17" s="79">
        <f>其它作业量!P17</f>
        <v>0</v>
      </c>
      <c r="D17" s="19" t="s">
        <v>59</v>
      </c>
      <c r="E17" s="78" t="s">
        <v>141</v>
      </c>
    </row>
    <row r="18" spans="1:5" ht="20.100000000000001" customHeight="1">
      <c r="A18" s="82">
        <v>15</v>
      </c>
      <c r="B18" s="20" t="str">
        <f>其它作业量!B18</f>
        <v>叉车支援</v>
      </c>
      <c r="C18" s="79">
        <f>其它作业量!P18</f>
        <v>0</v>
      </c>
      <c r="D18" s="19" t="s">
        <v>64</v>
      </c>
      <c r="E18" s="78" t="s">
        <v>78</v>
      </c>
    </row>
    <row r="19" spans="1:5" ht="20.100000000000001" customHeight="1">
      <c r="A19" s="82">
        <v>16</v>
      </c>
      <c r="B19" s="20" t="str">
        <f>其它作业量!B19</f>
        <v>嘉兴欣欣运输</v>
      </c>
      <c r="C19" s="79">
        <f>其它作业量!P19</f>
        <v>0</v>
      </c>
      <c r="D19" s="19" t="s">
        <v>65</v>
      </c>
      <c r="E19" s="78" t="s">
        <v>74</v>
      </c>
    </row>
    <row r="20" spans="1:5" ht="20.100000000000001" customHeight="1">
      <c r="A20" s="82">
        <v>17</v>
      </c>
      <c r="B20" s="20" t="str">
        <f>其它作业量!B20</f>
        <v>上海日粉运输</v>
      </c>
      <c r="C20" s="79">
        <f>其它作业量!P20</f>
        <v>0</v>
      </c>
      <c r="D20" s="19" t="s">
        <v>59</v>
      </c>
      <c r="E20" s="78" t="s">
        <v>75</v>
      </c>
    </row>
    <row r="21" spans="1:5" ht="20.100000000000001" customHeight="1">
      <c r="A21" s="85">
        <v>18</v>
      </c>
      <c r="B21" s="86" t="s">
        <v>142</v>
      </c>
      <c r="C21" s="79">
        <f>其它作业量!P23</f>
        <v>0</v>
      </c>
      <c r="D21" s="87" t="s">
        <v>143</v>
      </c>
      <c r="E21" s="78" t="s">
        <v>145</v>
      </c>
    </row>
    <row r="22" spans="1:5" ht="23.25" customHeight="1">
      <c r="A22" s="85">
        <v>19</v>
      </c>
      <c r="B22" s="21" t="s">
        <v>144</v>
      </c>
      <c r="C22" s="79">
        <f>其它作业量!P24</f>
        <v>0</v>
      </c>
      <c r="D22" s="21" t="s">
        <v>143</v>
      </c>
      <c r="E22" s="21" t="s">
        <v>146</v>
      </c>
    </row>
    <row r="23" spans="1:5" ht="23.25" customHeight="1">
      <c r="A23" s="80" t="s">
        <v>19</v>
      </c>
      <c r="B23" s="80"/>
      <c r="C23" s="80"/>
      <c r="D23" s="81" t="s">
        <v>175</v>
      </c>
      <c r="E23" s="80" t="s">
        <v>174</v>
      </c>
    </row>
  </sheetData>
  <mergeCells count="2">
    <mergeCell ref="A3:A4"/>
    <mergeCell ref="A1:E1"/>
  </mergeCells>
  <phoneticPr fontId="9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外库工作规范和要求</vt:lpstr>
      <vt:lpstr>租库预估</vt:lpstr>
      <vt:lpstr>存货预估量</vt:lpstr>
      <vt:lpstr>其它作业量</vt:lpstr>
      <vt:lpstr>总作业量</vt:lpstr>
      <vt:lpstr>存货预估量!Print_Area</vt:lpstr>
      <vt:lpstr>其它作业量!Print_Area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6537 杭州普罗星 人资科  姚金海</dc:creator>
  <cp:lastModifiedBy>沈琼</cp:lastModifiedBy>
  <cp:lastPrinted>2025-07-14T08:59:42Z</cp:lastPrinted>
  <dcterms:created xsi:type="dcterms:W3CDTF">2006-09-16T00:00:00Z</dcterms:created>
  <dcterms:modified xsi:type="dcterms:W3CDTF">2025-07-15T02:17:26Z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4F18E5A6FEE44B5E82D80479EE497E17</vt:lpwstr>
  </property>
</Properties>
</file>